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ustomProperty3.bin" ContentType="application/vnd.openxmlformats-officedocument.spreadsheetml.customProperty"/>
  <Override PartName="/xl/drawings/drawing5.xml" ContentType="application/vnd.openxmlformats-officedocument.drawing+xml"/>
  <Override PartName="/xl/drawings/drawing6.xml" ContentType="application/vnd.openxmlformats-officedocument.drawing+xml"/>
  <Override PartName="/xl/customProperty4.bin" ContentType="application/vnd.openxmlformats-officedocument.spreadsheetml.customProperty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customProperty5.bin" ContentType="application/vnd.openxmlformats-officedocument.spreadsheetml.customProperty"/>
  <Override PartName="/xl/drawings/drawing8.xml" ContentType="application/vnd.openxmlformats-officedocument.drawing+xml"/>
  <Override PartName="/xl/customProperty6.bin" ContentType="application/vnd.openxmlformats-officedocument.spreadsheetml.customProperty"/>
  <Override PartName="/xl/drawings/drawing9.xml" ContentType="application/vnd.openxmlformats-officedocument.drawing+xml"/>
  <Override PartName="/xl/comments2.xml" ContentType="application/vnd.openxmlformats-officedocument.spreadsheetml.comments+xml"/>
  <Override PartName="/xl/customProperty7.bin" ContentType="application/vnd.openxmlformats-officedocument.spreadsheetml.customProperty"/>
  <Override PartName="/xl/drawings/drawing10.xml" ContentType="application/vnd.openxmlformats-officedocument.drawing+xml"/>
  <Override PartName="/xl/drawings/drawing11.xml" ContentType="application/vnd.openxmlformats-officedocument.drawing+xml"/>
  <Override PartName="/xl/customProperty8.bin" ContentType="application/vnd.openxmlformats-officedocument.spreadsheetml.customProperty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ustomProperty9.bin" ContentType="application/vnd.openxmlformats-officedocument.spreadsheetml.customProperty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:\Statutory - year end\30 June 2026\Financials\"/>
    </mc:Choice>
  </mc:AlternateContent>
  <xr:revisionPtr revIDLastSave="0" documentId="13_ncr:1_{348AAB4A-D65E-444D-AB83-6508EFDF1491}" xr6:coauthVersionLast="47" xr6:coauthVersionMax="47" xr10:uidLastSave="{00000000-0000-0000-0000-000000000000}"/>
  <bookViews>
    <workbookView xWindow="-28920" yWindow="-120" windowWidth="29040" windowHeight="15720" activeTab="4" xr2:uid="{F4FFEB9B-0F3A-4296-9AC1-47E12367FE30}"/>
  </bookViews>
  <sheets>
    <sheet name="Stat of fin pos" sheetId="7" r:id="rId1"/>
    <sheet name="Statement of profit or loss" sheetId="8" r:id="rId2"/>
    <sheet name="Stat of comp inc" sheetId="9" r:id="rId3"/>
    <sheet name="Equity " sheetId="12" r:id="rId4"/>
    <sheet name="Cash Flow" sheetId="14" r:id="rId5"/>
    <sheet name="PR Notes" sheetId="16" r:id="rId6"/>
    <sheet name="Segmental 2026" sheetId="17" r:id="rId7"/>
    <sheet name="Segmental 2025" sheetId="18" r:id="rId8"/>
    <sheet name="Platinum" sheetId="19" r:id="rId9"/>
    <sheet name="Ferrous 2026" sheetId="20" r:id="rId10"/>
    <sheet name="Ferrous 2025" sheetId="21" r:id="rId11"/>
    <sheet name="Corporate" sheetId="22" r:id="rId12"/>
    <sheet name="Pr note 3-6" sheetId="23" r:id="rId13"/>
    <sheet name="PR note 7" sheetId="24" r:id="rId14"/>
    <sheet name="Pr Note 8-9" sheetId="25" r:id="rId15"/>
    <sheet name="Pr note 10-14" sheetId="26" r:id="rId16"/>
    <sheet name="Pr note 15" sheetId="27" r:id="rId17"/>
    <sheet name="Pr note 16-20" sheetId="28" r:id="rId18"/>
    <sheet name="Pr  Note 21" sheetId="30" r:id="rId19"/>
    <sheet name="PR Note 22 - 23" sheetId="32" r:id="rId20"/>
    <sheet name="PR Note 23" sheetId="31" r:id="rId21"/>
    <sheet name="PR Note 24 - 26" sheetId="33" r:id="rId22"/>
  </sheets>
  <definedNames>
    <definedName name="_xlnm._FilterDatabase" localSheetId="0" hidden="1">'Stat of fin pos'!$I$14:$L$23</definedName>
    <definedName name="_xlnm.Print_Area" localSheetId="4">'Cash Flow'!$B$1:$K$63</definedName>
    <definedName name="_xlnm.Print_Area" localSheetId="11">Corporate!$A$1:$K$115</definedName>
    <definedName name="_xlnm.Print_Area" localSheetId="3">'Equity '!$B$1:$P$49</definedName>
    <definedName name="_xlnm.Print_Area" localSheetId="10">'Ferrous 2025'!$A$1:$N$74</definedName>
    <definedName name="_xlnm.Print_Area" localSheetId="9">'Ferrous 2026'!$A$1:$N$76</definedName>
    <definedName name="_xlnm.Print_Area" localSheetId="8">Platinum!$A$1:$I$109</definedName>
    <definedName name="_xlnm.Print_Area" localSheetId="18">'Pr  Note 21'!$A$1:$H$62</definedName>
    <definedName name="_xlnm.Print_Area" localSheetId="15">'Pr note 10-14'!$A$1:$H$154</definedName>
    <definedName name="_xlnm.Print_Area" localSheetId="16">'Pr note 15'!$A$1:$H$35</definedName>
    <definedName name="_xlnm.Print_Area" localSheetId="17">'Pr note 16-20'!$A$1:$H$93</definedName>
    <definedName name="_xlnm.Print_Area" localSheetId="19">'PR Note 22 - 23'!$A$1:$H$127</definedName>
    <definedName name="_xlnm.Print_Area" localSheetId="20">'PR Note 23'!$A$1:$G$96</definedName>
    <definedName name="_xlnm.Print_Area" localSheetId="21">'PR Note 24 - 26'!$A$1:$G$138</definedName>
    <definedName name="_xlnm.Print_Area" localSheetId="12">'Pr note 3-6'!$A$1:$K$77</definedName>
    <definedName name="_xlnm.Print_Area" localSheetId="13">'PR note 7'!$A$1:$I$134</definedName>
    <definedName name="_xlnm.Print_Area" localSheetId="14">'Pr Note 8-9'!$A$1:$K$86</definedName>
    <definedName name="_xlnm.Print_Area" localSheetId="5">'PR Notes'!$A$1:$H$71</definedName>
    <definedName name="_xlnm.Print_Area" localSheetId="7">'Segmental 2025'!$A$1:$I$79</definedName>
    <definedName name="_xlnm.Print_Area" localSheetId="6">'Segmental 2026'!$A$1:$I$98</definedName>
    <definedName name="_xlnm.Print_Area" localSheetId="2">'Stat of comp inc'!$A$1:$L$54</definedName>
    <definedName name="_xlnm.Print_Area" localSheetId="0">'Stat of fin pos'!$B$1:$L$63</definedName>
    <definedName name="_xlnm.Print_Area" localSheetId="1">'Statement of profit or loss'!$A$1:$I$54</definedName>
    <definedName name="_xlnm.Print_Titles" localSheetId="0">'Stat of fin pos'!$1:$5</definedName>
    <definedName name="Z_06B0D55E_25F0_4BD3_B12F_002B2D6712D5_.wvu.FilterData" localSheetId="0" hidden="1">'Stat of fin pos'!$I$14:$L$23</definedName>
    <definedName name="Z_08D9F1CC_3D13_4187_A870_51FA0CD00D56_.wvu.FilterData" localSheetId="0" hidden="1">'Stat of fin pos'!$I$14:$L$23</definedName>
    <definedName name="Z_0BE1A296_6C96_4D0C_A384_1A58C2A53393_.wvu.FilterData" localSheetId="0" hidden="1">'Stat of fin pos'!$I$14:$L$23</definedName>
    <definedName name="Z_1102ACE6_96E6_4F3F_89ED_1D978E3D6EFD_.wvu.FilterData" localSheetId="0" hidden="1">'Stat of fin pos'!$I$14:$L$23</definedName>
    <definedName name="Z_12DFF9C5_63AC_4556_A370_6990DFF853D2_.wvu.FilterData" localSheetId="0" hidden="1">'Stat of fin pos'!$I$14:$L$23</definedName>
    <definedName name="Z_1DA2BD56_28C0_4BE3_A16F_B1BFAF6FBC0D_.wvu.FilterData" localSheetId="0" hidden="1">'Stat of fin pos'!$I$14:$L$23</definedName>
    <definedName name="Z_24C5F6D1_AC73_4939_BE3B_CE6EF1966359_.wvu.Cols" localSheetId="4" hidden="1">'Cash Flow'!#REF!,'Cash Flow'!$J:$K</definedName>
    <definedName name="Z_24C5F6D1_AC73_4939_BE3B_CE6EF1966359_.wvu.Cols" localSheetId="3" hidden="1">'Equity '!$F:$F</definedName>
    <definedName name="Z_24C5F6D1_AC73_4939_BE3B_CE6EF1966359_.wvu.Cols" localSheetId="18" hidden="1">'Pr  Note 21'!$E:$E</definedName>
    <definedName name="Z_24C5F6D1_AC73_4939_BE3B_CE6EF1966359_.wvu.Cols" localSheetId="15" hidden="1">'Pr note 10-14'!$E:$E</definedName>
    <definedName name="Z_24C5F6D1_AC73_4939_BE3B_CE6EF1966359_.wvu.Cols" localSheetId="17" hidden="1">'Pr note 16-20'!$E:$E</definedName>
    <definedName name="Z_24C5F6D1_AC73_4939_BE3B_CE6EF1966359_.wvu.Cols" localSheetId="20" hidden="1">'PR Note 23'!$E:$E</definedName>
    <definedName name="Z_24C5F6D1_AC73_4939_BE3B_CE6EF1966359_.wvu.Cols" localSheetId="21" hidden="1">'PR Note 24 - 26'!$E:$E</definedName>
    <definedName name="Z_24C5F6D1_AC73_4939_BE3B_CE6EF1966359_.wvu.Cols" localSheetId="12" hidden="1">'Pr note 3-6'!$E:$E</definedName>
    <definedName name="Z_24C5F6D1_AC73_4939_BE3B_CE6EF1966359_.wvu.Cols" localSheetId="13" hidden="1">'PR note 7'!$E:$E</definedName>
    <definedName name="Z_24C5F6D1_AC73_4939_BE3B_CE6EF1966359_.wvu.Cols" localSheetId="14" hidden="1">'Pr Note 8-9'!$E:$E</definedName>
    <definedName name="Z_24C5F6D1_AC73_4939_BE3B_CE6EF1966359_.wvu.Cols" localSheetId="2" hidden="1">'Stat of comp inc'!$F:$F</definedName>
    <definedName name="Z_24C5F6D1_AC73_4939_BE3B_CE6EF1966359_.wvu.Cols" localSheetId="0" hidden="1">'Stat of fin pos'!$A:$A,'Stat of fin pos'!#REF!,'Stat of fin pos'!$H:$H,'Stat of fin pos'!$K:$L</definedName>
    <definedName name="Z_24C5F6D1_AC73_4939_BE3B_CE6EF1966359_.wvu.Cols" localSheetId="1" hidden="1">'Statement of profit or loss'!#REF!,'Statement of profit or loss'!$F:$G,'Statement of profit or loss'!$J:$K</definedName>
    <definedName name="Z_24C5F6D1_AC73_4939_BE3B_CE6EF1966359_.wvu.FilterData" localSheetId="0" hidden="1">'Stat of fin pos'!$I$14:$L$23</definedName>
    <definedName name="Z_24C5F6D1_AC73_4939_BE3B_CE6EF1966359_.wvu.PrintArea" localSheetId="4" hidden="1">'Cash Flow'!$B$1:$K$63</definedName>
    <definedName name="Z_24C5F6D1_AC73_4939_BE3B_CE6EF1966359_.wvu.PrintArea" localSheetId="11" hidden="1">Corporate!$A$1:$K$115</definedName>
    <definedName name="Z_24C5F6D1_AC73_4939_BE3B_CE6EF1966359_.wvu.PrintArea" localSheetId="3" hidden="1">'Equity '!$B$1:$P$49</definedName>
    <definedName name="Z_24C5F6D1_AC73_4939_BE3B_CE6EF1966359_.wvu.PrintArea" localSheetId="10" hidden="1">'Ferrous 2025'!$A$1:$N$74</definedName>
    <definedName name="Z_24C5F6D1_AC73_4939_BE3B_CE6EF1966359_.wvu.PrintArea" localSheetId="9" hidden="1">'Ferrous 2026'!$A$1:$N$76</definedName>
    <definedName name="Z_24C5F6D1_AC73_4939_BE3B_CE6EF1966359_.wvu.PrintArea" localSheetId="8" hidden="1">Platinum!$A$1:$I$109</definedName>
    <definedName name="Z_24C5F6D1_AC73_4939_BE3B_CE6EF1966359_.wvu.PrintArea" localSheetId="18" hidden="1">'Pr  Note 21'!$A$1:$H$62</definedName>
    <definedName name="Z_24C5F6D1_AC73_4939_BE3B_CE6EF1966359_.wvu.PrintArea" localSheetId="15" hidden="1">'Pr note 10-14'!$A$1:$H$154</definedName>
    <definedName name="Z_24C5F6D1_AC73_4939_BE3B_CE6EF1966359_.wvu.PrintArea" localSheetId="16" hidden="1">'Pr note 15'!$A$1:$H$35</definedName>
    <definedName name="Z_24C5F6D1_AC73_4939_BE3B_CE6EF1966359_.wvu.PrintArea" localSheetId="17" hidden="1">'Pr note 16-20'!$A$1:$H$93</definedName>
    <definedName name="Z_24C5F6D1_AC73_4939_BE3B_CE6EF1966359_.wvu.PrintArea" localSheetId="19" hidden="1">'PR Note 22 - 23'!$A$1:$H$127</definedName>
    <definedName name="Z_24C5F6D1_AC73_4939_BE3B_CE6EF1966359_.wvu.PrintArea" localSheetId="20" hidden="1">'PR Note 23'!$A$1:$G$96</definedName>
    <definedName name="Z_24C5F6D1_AC73_4939_BE3B_CE6EF1966359_.wvu.PrintArea" localSheetId="21" hidden="1">'PR Note 24 - 26'!$A$1:$G$138</definedName>
    <definedName name="Z_24C5F6D1_AC73_4939_BE3B_CE6EF1966359_.wvu.PrintArea" localSheetId="12" hidden="1">'Pr note 3-6'!$A$1:$K$77</definedName>
    <definedName name="Z_24C5F6D1_AC73_4939_BE3B_CE6EF1966359_.wvu.PrintArea" localSheetId="13" hidden="1">'PR note 7'!$A$1:$I$134</definedName>
    <definedName name="Z_24C5F6D1_AC73_4939_BE3B_CE6EF1966359_.wvu.PrintArea" localSheetId="14" hidden="1">'Pr Note 8-9'!$A$1:$K$86</definedName>
    <definedName name="Z_24C5F6D1_AC73_4939_BE3B_CE6EF1966359_.wvu.PrintArea" localSheetId="5" hidden="1">'PR Notes'!$A$1:$H$71</definedName>
    <definedName name="Z_24C5F6D1_AC73_4939_BE3B_CE6EF1966359_.wvu.PrintArea" localSheetId="7" hidden="1">'Segmental 2025'!$A$1:$I$79</definedName>
    <definedName name="Z_24C5F6D1_AC73_4939_BE3B_CE6EF1966359_.wvu.PrintArea" localSheetId="6" hidden="1">'Segmental 2026'!$A$1:$I$98</definedName>
    <definedName name="Z_24C5F6D1_AC73_4939_BE3B_CE6EF1966359_.wvu.PrintArea" localSheetId="2" hidden="1">'Stat of comp inc'!$A$1:$L$54</definedName>
    <definedName name="Z_24C5F6D1_AC73_4939_BE3B_CE6EF1966359_.wvu.PrintArea" localSheetId="0" hidden="1">'Stat of fin pos'!$B$1:$L$63</definedName>
    <definedName name="Z_24C5F6D1_AC73_4939_BE3B_CE6EF1966359_.wvu.PrintArea" localSheetId="1" hidden="1">'Statement of profit or loss'!$A$1:$I$54</definedName>
    <definedName name="Z_24C5F6D1_AC73_4939_BE3B_CE6EF1966359_.wvu.PrintTitles" localSheetId="0" hidden="1">'Stat of fin pos'!$1:$5</definedName>
    <definedName name="Z_24C5F6D1_AC73_4939_BE3B_CE6EF1966359_.wvu.Rows" localSheetId="4" hidden="1">'Cash Flow'!$8:$8,'Cash Flow'!#REF!,'Cash Flow'!$26:$27,'Cash Flow'!$36:$37</definedName>
    <definedName name="Z_24C5F6D1_AC73_4939_BE3B_CE6EF1966359_.wvu.Rows" localSheetId="11" hidden="1">Corporate!#REF!,Corporate!#REF!,Corporate!$111:$111</definedName>
    <definedName name="Z_24C5F6D1_AC73_4939_BE3B_CE6EF1966359_.wvu.Rows" localSheetId="3" hidden="1">'Equity '!#REF!</definedName>
    <definedName name="Z_24C5F6D1_AC73_4939_BE3B_CE6EF1966359_.wvu.Rows" localSheetId="10" hidden="1">'Ferrous 2025'!$70:$71</definedName>
    <definedName name="Z_24C5F6D1_AC73_4939_BE3B_CE6EF1966359_.wvu.Rows" localSheetId="9" hidden="1">'Ferrous 2026'!$44:$45,'Ferrous 2026'!$69:$70</definedName>
    <definedName name="Z_24C5F6D1_AC73_4939_BE3B_CE6EF1966359_.wvu.Rows" localSheetId="8" hidden="1">Platinum!$57:$57,Platinum!$85:$85</definedName>
    <definedName name="Z_24C5F6D1_AC73_4939_BE3B_CE6EF1966359_.wvu.Rows" localSheetId="18" hidden="1">'Pr  Note 21'!$27:$27</definedName>
    <definedName name="Z_24C5F6D1_AC73_4939_BE3B_CE6EF1966359_.wvu.Rows" localSheetId="15" hidden="1">'Pr note 10-14'!$21:$21,'Pr note 10-14'!$39:$39,'Pr note 10-14'!#REF!,'Pr note 10-14'!#REF!,'Pr note 10-14'!$130:$131,'Pr note 10-14'!$136:$137</definedName>
    <definedName name="Z_24C5F6D1_AC73_4939_BE3B_CE6EF1966359_.wvu.Rows" localSheetId="16" hidden="1">'Pr note 15'!$19:$19</definedName>
    <definedName name="Z_24C5F6D1_AC73_4939_BE3B_CE6EF1966359_.wvu.Rows" localSheetId="17" hidden="1">'Pr note 16-20'!#REF!,'Pr note 16-20'!#REF!,'Pr note 16-20'!$23:$23,'Pr note 16-20'!$54:$54,'Pr note 16-20'!$59:$60,'Pr note 16-20'!$62:$62,'Pr note 16-20'!$65:$65,'Pr note 16-20'!$67:$70</definedName>
    <definedName name="Z_24C5F6D1_AC73_4939_BE3B_CE6EF1966359_.wvu.Rows" localSheetId="21" hidden="1">'PR Note 24 - 26'!$22:$22,'PR Note 24 - 26'!$47:$47</definedName>
    <definedName name="Z_24C5F6D1_AC73_4939_BE3B_CE6EF1966359_.wvu.Rows" localSheetId="12" hidden="1">'Pr note 3-6'!$19:$19,'Pr note 3-6'!$38:$40,'Pr note 3-6'!$72:$72,'Pr note 3-6'!$75:$75</definedName>
    <definedName name="Z_24C5F6D1_AC73_4939_BE3B_CE6EF1966359_.wvu.Rows" localSheetId="14" hidden="1">'Pr Note 8-9'!$10:$11,'Pr Note 8-9'!#REF!,'Pr Note 8-9'!$16:$17,'Pr Note 8-9'!#REF!,'Pr Note 8-9'!#REF!,'Pr Note 8-9'!$30:$30,'Pr Note 8-9'!$32:$32,'Pr Note 8-9'!$41:$43</definedName>
    <definedName name="Z_24C5F6D1_AC73_4939_BE3B_CE6EF1966359_.wvu.Rows" localSheetId="7" hidden="1">'Segmental 2025'!$17:$17,'Segmental 2025'!#REF!,'Segmental 2025'!$50:$50</definedName>
    <definedName name="Z_24C5F6D1_AC73_4939_BE3B_CE6EF1966359_.wvu.Rows" localSheetId="6" hidden="1">'Segmental 2026'!$15:$28,'Segmental 2026'!#REF!,'Segmental 2026'!$87:$87</definedName>
    <definedName name="Z_24C5F6D1_AC73_4939_BE3B_CE6EF1966359_.wvu.Rows" localSheetId="0" hidden="1">'Stat of fin pos'!$2:$2,'Stat of fin pos'!$5:$5,'Stat of fin pos'!$7:$7,'Stat of fin pos'!#REF!,'Stat of fin pos'!$27:$27,'Stat of fin pos'!#REF!</definedName>
    <definedName name="Z_24C5F6D1_AC73_4939_BE3B_CE6EF1966359_.wvu.Rows" localSheetId="1" hidden="1">'Statement of profit or loss'!$9:$9,'Statement of profit or loss'!#REF!,'Statement of profit or loss'!#REF!,'Statement of profit or loss'!#REF!,'Statement of profit or loss'!#REF!,'Statement of profit or loss'!#REF!,'Statement of profit or loss'!#REF!,'Statement of profit or loss'!#REF!</definedName>
    <definedName name="Z_34C4AFE2_AE2D_4691_BF11_637617746AEF_.wvu.FilterData" localSheetId="0" hidden="1">'Stat of fin pos'!$I$14:$L$23</definedName>
    <definedName name="Z_47698B13_210F_46E6_828B_A392419B3557_.wvu.FilterData" localSheetId="0" hidden="1">'Stat of fin pos'!$I$14:$L$23</definedName>
    <definedName name="Z_49CFF51D_F369_4D0B_82B6_C816BAEF7E6C_.wvu.FilterData" localSheetId="0" hidden="1">'Stat of fin pos'!$I$14:$L$23</definedName>
    <definedName name="Z_505E04CA_24D9_4382_A744_2C436DB5964A_.wvu.Cols" localSheetId="4" hidden="1">'Cash Flow'!$F:$F</definedName>
    <definedName name="Z_505E04CA_24D9_4382_A744_2C436DB5964A_.wvu.Cols" localSheetId="17" hidden="1">'Pr note 16-20'!$I:$J</definedName>
    <definedName name="Z_505E04CA_24D9_4382_A744_2C436DB5964A_.wvu.Cols" localSheetId="0" hidden="1">'Stat of fin pos'!$F:$F</definedName>
    <definedName name="Z_505E04CA_24D9_4382_A744_2C436DB5964A_.wvu.Cols" localSheetId="1" hidden="1">'Statement of profit or loss'!$E:$E</definedName>
    <definedName name="Z_505E04CA_24D9_4382_A744_2C436DB5964A_.wvu.FilterData" localSheetId="0" hidden="1">'Stat of fin pos'!$I$14:$L$23</definedName>
    <definedName name="Z_505E04CA_24D9_4382_A744_2C436DB5964A_.wvu.PrintArea" localSheetId="4" hidden="1">'Cash Flow'!$B$1:$K$63</definedName>
    <definedName name="Z_505E04CA_24D9_4382_A744_2C436DB5964A_.wvu.PrintArea" localSheetId="11" hidden="1">Corporate!$A$1:$K$115</definedName>
    <definedName name="Z_505E04CA_24D9_4382_A744_2C436DB5964A_.wvu.PrintArea" localSheetId="3" hidden="1">'Equity '!$B$1:$P$49</definedName>
    <definedName name="Z_505E04CA_24D9_4382_A744_2C436DB5964A_.wvu.PrintArea" localSheetId="10" hidden="1">'Ferrous 2025'!$A$1:$N$71</definedName>
    <definedName name="Z_505E04CA_24D9_4382_A744_2C436DB5964A_.wvu.PrintArea" localSheetId="9" hidden="1">'Ferrous 2026'!$A$1:$N$76</definedName>
    <definedName name="Z_505E04CA_24D9_4382_A744_2C436DB5964A_.wvu.PrintArea" localSheetId="8" hidden="1">Platinum!$A$1:$I$110</definedName>
    <definedName name="Z_505E04CA_24D9_4382_A744_2C436DB5964A_.wvu.PrintArea" localSheetId="18" hidden="1">'Pr  Note 21'!$A$1:$H$62</definedName>
    <definedName name="Z_505E04CA_24D9_4382_A744_2C436DB5964A_.wvu.PrintArea" localSheetId="15" hidden="1">'Pr note 10-14'!$A$1:$H$185</definedName>
    <definedName name="Z_505E04CA_24D9_4382_A744_2C436DB5964A_.wvu.PrintArea" localSheetId="16" hidden="1">'Pr note 15'!$A$1:$H$25</definedName>
    <definedName name="Z_505E04CA_24D9_4382_A744_2C436DB5964A_.wvu.PrintArea" localSheetId="17" hidden="1">'Pr note 16-20'!$A$1:$H$92</definedName>
    <definedName name="Z_505E04CA_24D9_4382_A744_2C436DB5964A_.wvu.PrintArea" localSheetId="20" hidden="1">'PR Note 23'!$A$1:$G$96</definedName>
    <definedName name="Z_505E04CA_24D9_4382_A744_2C436DB5964A_.wvu.PrintArea" localSheetId="21" hidden="1">'PR Note 24 - 26'!$A$1:$G$131</definedName>
    <definedName name="Z_505E04CA_24D9_4382_A744_2C436DB5964A_.wvu.PrintArea" localSheetId="12" hidden="1">'Pr note 3-6'!$A$1:$K$81</definedName>
    <definedName name="Z_505E04CA_24D9_4382_A744_2C436DB5964A_.wvu.PrintArea" localSheetId="13" hidden="1">'PR note 7'!$A$1:$I$31</definedName>
    <definedName name="Z_505E04CA_24D9_4382_A744_2C436DB5964A_.wvu.PrintArea" localSheetId="14" hidden="1">'Pr Note 8-9'!$A$1:$K$85</definedName>
    <definedName name="Z_505E04CA_24D9_4382_A744_2C436DB5964A_.wvu.PrintArea" localSheetId="5" hidden="1">'PR Notes'!$A$1:$H$80</definedName>
    <definedName name="Z_505E04CA_24D9_4382_A744_2C436DB5964A_.wvu.PrintArea" localSheetId="7" hidden="1">'Segmental 2025'!$A$1:$I$79</definedName>
    <definedName name="Z_505E04CA_24D9_4382_A744_2C436DB5964A_.wvu.PrintArea" localSheetId="6" hidden="1">'Segmental 2026'!$A$1:$I$98</definedName>
    <definedName name="Z_505E04CA_24D9_4382_A744_2C436DB5964A_.wvu.PrintArea" localSheetId="2" hidden="1">'Stat of comp inc'!$A$1:$L$52</definedName>
    <definedName name="Z_505E04CA_24D9_4382_A744_2C436DB5964A_.wvu.PrintArea" localSheetId="0" hidden="1">'Stat of fin pos'!$B$1:$L$60</definedName>
    <definedName name="Z_505E04CA_24D9_4382_A744_2C436DB5964A_.wvu.PrintArea" localSheetId="1" hidden="1">'Statement of profit or loss'!$A$1:$K$48</definedName>
    <definedName name="Z_505E04CA_24D9_4382_A744_2C436DB5964A_.wvu.PrintTitles" localSheetId="0" hidden="1">'Stat of fin pos'!$1:$5</definedName>
    <definedName name="Z_505E04CA_24D9_4382_A744_2C436DB5964A_.wvu.Rows" localSheetId="4" hidden="1">'Cash Flow'!#REF!,'Cash Flow'!$42:$42,'Cash Flow'!$44:$44</definedName>
    <definedName name="Z_505E04CA_24D9_4382_A744_2C436DB5964A_.wvu.Rows" localSheetId="9" hidden="1">'Ferrous 2026'!$69:$70</definedName>
    <definedName name="Z_505E04CA_24D9_4382_A744_2C436DB5964A_.wvu.Rows" localSheetId="15" hidden="1">'Pr note 10-14'!#REF!,'Pr note 10-14'!$37:$37,'Pr note 10-14'!#REF!,'Pr note 10-14'!#REF!,'Pr note 10-14'!$130:$131</definedName>
    <definedName name="Z_505E04CA_24D9_4382_A744_2C436DB5964A_.wvu.Rows" localSheetId="16" hidden="1">'Pr note 15'!#REF!,'Pr note 15'!#REF!,'Pr note 15'!#REF!,'Pr note 15'!#REF!,'Pr note 15'!#REF!</definedName>
    <definedName name="Z_505E04CA_24D9_4382_A744_2C436DB5964A_.wvu.Rows" localSheetId="17" hidden="1">'Pr note 16-20'!#REF!</definedName>
    <definedName name="Z_505E04CA_24D9_4382_A744_2C436DB5964A_.wvu.Rows" localSheetId="12" hidden="1">'Pr note 3-6'!$18:$19</definedName>
    <definedName name="Z_505E04CA_24D9_4382_A744_2C436DB5964A_.wvu.Rows" localSheetId="14" hidden="1">'Pr Note 8-9'!$10:$11,'Pr Note 8-9'!#REF!,'Pr Note 8-9'!$16:$17,'Pr Note 8-9'!#REF!,'Pr Note 8-9'!#REF!,'Pr Note 8-9'!$32:$32</definedName>
    <definedName name="Z_505E04CA_24D9_4382_A744_2C436DB5964A_.wvu.Rows" localSheetId="6" hidden="1">'Segmental 2026'!$15:$28</definedName>
    <definedName name="Z_505E04CA_24D9_4382_A744_2C436DB5964A_.wvu.Rows" localSheetId="0" hidden="1">'Stat of fin pos'!#REF!</definedName>
    <definedName name="Z_505E04CA_24D9_4382_A744_2C436DB5964A_.wvu.Rows" localSheetId="1" hidden="1">'Statement of profit or loss'!#REF!,'Statement of profit or loss'!#REF!,'Statement of profit or loss'!#REF!,'Statement of profit or loss'!#REF!,'Statement of profit or loss'!#REF!,'Statement of profit or loss'!#REF!</definedName>
    <definedName name="Z_59C42796_75F3_4789_9D57_4B453F51F9F3_.wvu.FilterData" localSheetId="0" hidden="1">'Stat of fin pos'!$I$14:$L$23</definedName>
    <definedName name="Z_76EDA8AB_7A31_418C_9ED2_F4A44D8BDED7_.wvu.FilterData" localSheetId="0" hidden="1">'Stat of fin pos'!$I$14:$L$23</definedName>
    <definedName name="Z_7D0A7E07_F4E3_4CCB_B331_70C7B860C922_.wvu.FilterData" localSheetId="0" hidden="1">'Stat of fin pos'!$I$14:$L$23</definedName>
    <definedName name="Z_83E4EB59_884F_4317_AE49_79FF2E096D1B_.wvu.FilterData" localSheetId="0" hidden="1">'Stat of fin pos'!$I$14:$L$23</definedName>
    <definedName name="Z_84329365_FEFC_4698_9500_B6BB5B1FE9D2_.wvu.FilterData" localSheetId="0" hidden="1">'Stat of fin pos'!$I$14:$L$23</definedName>
    <definedName name="Z_8A9F6B67_274A_4F58_A6CD_68C68E99A410_.wvu.FilterData" localSheetId="0" hidden="1">'Stat of fin pos'!$I$14:$L$23</definedName>
    <definedName name="Z_8F33AEE5_328E_4BB8_9EA2_C0583BF0BB5D_.wvu.FilterData" localSheetId="0" hidden="1">'Stat of fin pos'!$I$14:$L$23</definedName>
    <definedName name="Z_93952965_484C_419C_9812_D8304E5C4D68_.wvu.FilterData" localSheetId="0" hidden="1">'Stat of fin pos'!$I$14:$L$23</definedName>
    <definedName name="Z_9665030D_0391_4C50_9162_C217C5F74490_.wvu.FilterData" localSheetId="0" hidden="1">'Stat of fin pos'!$I$14:$L$23</definedName>
    <definedName name="Z_9E7F77C8_E4A8_4022_AB1F_72CF905DA2BB_.wvu.FilterData" localSheetId="0" hidden="1">'Stat of fin pos'!$I$14:$L$23</definedName>
    <definedName name="Z_A8A7A969_016A_46EE_A473_AC34B6AB57C9_.wvu.FilterData" localSheetId="0" hidden="1">'Stat of fin pos'!$I$14:$L$23</definedName>
    <definedName name="Z_AEAF5D03_0CD3_48DD_91C0_E80B9C3D78F9_.wvu.Cols" localSheetId="4" hidden="1">'Cash Flow'!$J:$K</definedName>
    <definedName name="Z_AEAF5D03_0CD3_48DD_91C0_E80B9C3D78F9_.wvu.Cols" localSheetId="18" hidden="1">'Pr  Note 21'!$E:$E</definedName>
    <definedName name="Z_AEAF5D03_0CD3_48DD_91C0_E80B9C3D78F9_.wvu.Cols" localSheetId="15" hidden="1">'Pr note 10-14'!$E:$E</definedName>
    <definedName name="Z_AEAF5D03_0CD3_48DD_91C0_E80B9C3D78F9_.wvu.Cols" localSheetId="17" hidden="1">'Pr note 16-20'!$E:$E</definedName>
    <definedName name="Z_AEAF5D03_0CD3_48DD_91C0_E80B9C3D78F9_.wvu.Cols" localSheetId="20" hidden="1">'PR Note 23'!$E:$E</definedName>
    <definedName name="Z_AEAF5D03_0CD3_48DD_91C0_E80B9C3D78F9_.wvu.Cols" localSheetId="21" hidden="1">'PR Note 24 - 26'!$E:$E</definedName>
    <definedName name="Z_AEAF5D03_0CD3_48DD_91C0_E80B9C3D78F9_.wvu.Cols" localSheetId="12" hidden="1">'Pr note 3-6'!$E:$E</definedName>
    <definedName name="Z_AEAF5D03_0CD3_48DD_91C0_E80B9C3D78F9_.wvu.Cols" localSheetId="13" hidden="1">'PR note 7'!$E:$E</definedName>
    <definedName name="Z_AEAF5D03_0CD3_48DD_91C0_E80B9C3D78F9_.wvu.Cols" localSheetId="14" hidden="1">'Pr Note 8-9'!$E:$E</definedName>
    <definedName name="Z_AEAF5D03_0CD3_48DD_91C0_E80B9C3D78F9_.wvu.Cols" localSheetId="5" hidden="1">'PR Notes'!$K:$L</definedName>
    <definedName name="Z_AEAF5D03_0CD3_48DD_91C0_E80B9C3D78F9_.wvu.Cols" localSheetId="6" hidden="1">'Segmental 2026'!$K:$L</definedName>
    <definedName name="Z_AEAF5D03_0CD3_48DD_91C0_E80B9C3D78F9_.wvu.Cols" localSheetId="2" hidden="1">'Stat of comp inc'!$K:$L</definedName>
    <definedName name="Z_AEAF5D03_0CD3_48DD_91C0_E80B9C3D78F9_.wvu.Cols" localSheetId="1" hidden="1">'Statement of profit or loss'!#REF!</definedName>
    <definedName name="Z_AEAF5D03_0CD3_48DD_91C0_E80B9C3D78F9_.wvu.FilterData" localSheetId="0" hidden="1">'Stat of fin pos'!$I$14:$L$23</definedName>
    <definedName name="Z_AEAF5D03_0CD3_48DD_91C0_E80B9C3D78F9_.wvu.PrintArea" localSheetId="4" hidden="1">'Cash Flow'!$B$1:$K$63</definedName>
    <definedName name="Z_AEAF5D03_0CD3_48DD_91C0_E80B9C3D78F9_.wvu.PrintArea" localSheetId="11" hidden="1">Corporate!$A$1:$K$115</definedName>
    <definedName name="Z_AEAF5D03_0CD3_48DD_91C0_E80B9C3D78F9_.wvu.PrintArea" localSheetId="3" hidden="1">'Equity '!$B$1:$P$49</definedName>
    <definedName name="Z_AEAF5D03_0CD3_48DD_91C0_E80B9C3D78F9_.wvu.PrintArea" localSheetId="10" hidden="1">'Ferrous 2025'!$A$1:$N$73</definedName>
    <definedName name="Z_AEAF5D03_0CD3_48DD_91C0_E80B9C3D78F9_.wvu.PrintArea" localSheetId="9" hidden="1">'Ferrous 2026'!$A$1:$N$76</definedName>
    <definedName name="Z_AEAF5D03_0CD3_48DD_91C0_E80B9C3D78F9_.wvu.PrintArea" localSheetId="8" hidden="1">Platinum!$A$1:$I$109</definedName>
    <definedName name="Z_AEAF5D03_0CD3_48DD_91C0_E80B9C3D78F9_.wvu.PrintArea" localSheetId="18" hidden="1">'Pr  Note 21'!$A$1:$H$62</definedName>
    <definedName name="Z_AEAF5D03_0CD3_48DD_91C0_E80B9C3D78F9_.wvu.PrintArea" localSheetId="15" hidden="1">'Pr note 10-14'!$A$1:$H$154</definedName>
    <definedName name="Z_AEAF5D03_0CD3_48DD_91C0_E80B9C3D78F9_.wvu.PrintArea" localSheetId="16" hidden="1">'Pr note 15'!$A$1:$H$35</definedName>
    <definedName name="Z_AEAF5D03_0CD3_48DD_91C0_E80B9C3D78F9_.wvu.PrintArea" localSheetId="17" hidden="1">'Pr note 16-20'!$A$1:$H$93</definedName>
    <definedName name="Z_AEAF5D03_0CD3_48DD_91C0_E80B9C3D78F9_.wvu.PrintArea" localSheetId="19" hidden="1">'PR Note 22 - 23'!$A$1:$H$128</definedName>
    <definedName name="Z_AEAF5D03_0CD3_48DD_91C0_E80B9C3D78F9_.wvu.PrintArea" localSheetId="20" hidden="1">'PR Note 23'!$A$1:$G$96</definedName>
    <definedName name="Z_AEAF5D03_0CD3_48DD_91C0_E80B9C3D78F9_.wvu.PrintArea" localSheetId="21" hidden="1">'PR Note 24 - 26'!$A$1:$G$202</definedName>
    <definedName name="Z_AEAF5D03_0CD3_48DD_91C0_E80B9C3D78F9_.wvu.PrintArea" localSheetId="12" hidden="1">'Pr note 3-6'!$A$1:$K$76</definedName>
    <definedName name="Z_AEAF5D03_0CD3_48DD_91C0_E80B9C3D78F9_.wvu.PrintArea" localSheetId="13" hidden="1">'PR note 7'!$A$1:$I$137</definedName>
    <definedName name="Z_AEAF5D03_0CD3_48DD_91C0_E80B9C3D78F9_.wvu.PrintArea" localSheetId="14" hidden="1">'Pr Note 8-9'!$A$1:$K$86</definedName>
    <definedName name="Z_AEAF5D03_0CD3_48DD_91C0_E80B9C3D78F9_.wvu.PrintArea" localSheetId="5" hidden="1">'PR Notes'!$A$1:$H$71</definedName>
    <definedName name="Z_AEAF5D03_0CD3_48DD_91C0_E80B9C3D78F9_.wvu.PrintArea" localSheetId="7" hidden="1">'Segmental 2025'!$A$1:$I$79</definedName>
    <definedName name="Z_AEAF5D03_0CD3_48DD_91C0_E80B9C3D78F9_.wvu.PrintArea" localSheetId="6" hidden="1">'Segmental 2026'!$A$1:$I$98</definedName>
    <definedName name="Z_AEAF5D03_0CD3_48DD_91C0_E80B9C3D78F9_.wvu.PrintArea" localSheetId="2" hidden="1">'Stat of comp inc'!$A$1:$L$54</definedName>
    <definedName name="Z_AEAF5D03_0CD3_48DD_91C0_E80B9C3D78F9_.wvu.PrintArea" localSheetId="0" hidden="1">'Stat of fin pos'!$A$1:$L$63</definedName>
    <definedName name="Z_AEAF5D03_0CD3_48DD_91C0_E80B9C3D78F9_.wvu.PrintArea" localSheetId="1" hidden="1">'Statement of profit or loss'!$A$1:$K$54</definedName>
    <definedName name="Z_AEAF5D03_0CD3_48DD_91C0_E80B9C3D78F9_.wvu.PrintTitles" localSheetId="0" hidden="1">'Stat of fin pos'!$1:$5</definedName>
    <definedName name="Z_AEAF5D03_0CD3_48DD_91C0_E80B9C3D78F9_.wvu.Rows" localSheetId="4" hidden="1">'Cash Flow'!$7:$7,'Cash Flow'!$27:$27</definedName>
    <definedName name="Z_AEAF5D03_0CD3_48DD_91C0_E80B9C3D78F9_.wvu.Rows" localSheetId="10" hidden="1">'Ferrous 2025'!$70:$71</definedName>
    <definedName name="Z_AEAF5D03_0CD3_48DD_91C0_E80B9C3D78F9_.wvu.Rows" localSheetId="9" hidden="1">'Ferrous 2026'!$45:$45,'Ferrous 2026'!$69:$70</definedName>
    <definedName name="Z_AEAF5D03_0CD3_48DD_91C0_E80B9C3D78F9_.wvu.Rows" localSheetId="15" hidden="1">'Pr note 10-14'!$21:$21,'Pr note 10-14'!$39:$39,'Pr note 10-14'!#REF!,'Pr note 10-14'!#REF!,'Pr note 10-14'!#REF!,'Pr note 10-14'!$130:$131,'Pr note 10-14'!$136:$137</definedName>
    <definedName name="Z_AEAF5D03_0CD3_48DD_91C0_E80B9C3D78F9_.wvu.Rows" localSheetId="17" hidden="1">'Pr note 16-20'!#REF!,'Pr note 16-20'!#REF!,'Pr note 16-20'!$23:$23</definedName>
    <definedName name="Z_AEAF5D03_0CD3_48DD_91C0_E80B9C3D78F9_.wvu.Rows" localSheetId="21" hidden="1">'PR Note 24 - 26'!$22:$22,'PR Note 24 - 26'!$47:$47</definedName>
    <definedName name="Z_AEAF5D03_0CD3_48DD_91C0_E80B9C3D78F9_.wvu.Rows" localSheetId="12" hidden="1">'Pr note 3-6'!$19:$19</definedName>
    <definedName name="Z_AEAF5D03_0CD3_48DD_91C0_E80B9C3D78F9_.wvu.Rows" localSheetId="14" hidden="1">'Pr Note 8-9'!$10:$11,'Pr Note 8-9'!#REF!,'Pr Note 8-9'!$16:$17,'Pr Note 8-9'!#REF!,'Pr Note 8-9'!#REF!,'Pr Note 8-9'!$30:$30,'Pr Note 8-9'!$32:$32</definedName>
    <definedName name="Z_AEAF5D03_0CD3_48DD_91C0_E80B9C3D78F9_.wvu.Rows" localSheetId="7" hidden="1">'Segmental 2025'!$17:$17,'Segmental 2025'!$50:$50</definedName>
    <definedName name="Z_AEAF5D03_0CD3_48DD_91C0_E80B9C3D78F9_.wvu.Rows" localSheetId="6" hidden="1">'Segmental 2026'!$15:$28</definedName>
    <definedName name="Z_AEAF5D03_0CD3_48DD_91C0_E80B9C3D78F9_.wvu.Rows" localSheetId="0" hidden="1">'Stat of fin pos'!$2:$2,'Stat of fin pos'!$8:$8,'Stat of fin pos'!#REF!</definedName>
    <definedName name="Z_AEAF5D03_0CD3_48DD_91C0_E80B9C3D78F9_.wvu.Rows" localSheetId="1" hidden="1">'Statement of profit or loss'!$6:$6,'Statement of profit or loss'!$9:$9,'Statement of profit or loss'!#REF!,'Statement of profit or loss'!#REF!,'Statement of profit or loss'!#REF!,'Statement of profit or loss'!#REF!,'Statement of profit or loss'!#REF!,'Statement of profit or loss'!#REF!</definedName>
    <definedName name="Z_B2FAA537_C1D7_4676_94E8_6C4B81F36FAA_.wvu.FilterData" localSheetId="0" hidden="1">'Stat of fin pos'!$I$14:$L$23</definedName>
    <definedName name="Z_B792588C_5297_41A1_9007_545132FD633D_.wvu.FilterData" localSheetId="0" hidden="1">'Stat of fin pos'!$I$14:$L$23</definedName>
    <definedName name="Z_BA064E59_2F5F_4815_A9B0_7EA1FA09128D_.wvu.Cols" localSheetId="4" hidden="1">'Cash Flow'!#REF!</definedName>
    <definedName name="Z_BA064E59_2F5F_4815_A9B0_7EA1FA09128D_.wvu.Cols" localSheetId="3" hidden="1">'Equity '!$F:$F</definedName>
    <definedName name="Z_BA064E59_2F5F_4815_A9B0_7EA1FA09128D_.wvu.Cols" localSheetId="17" hidden="1">'Pr note 16-20'!$I:$J</definedName>
    <definedName name="Z_BA064E59_2F5F_4815_A9B0_7EA1FA09128D_.wvu.Cols" localSheetId="2" hidden="1">'Stat of comp inc'!$F:$F</definedName>
    <definedName name="Z_BA064E59_2F5F_4815_A9B0_7EA1FA09128D_.wvu.Cols" localSheetId="0" hidden="1">'Stat of fin pos'!$F:$F</definedName>
    <definedName name="Z_BA064E59_2F5F_4815_A9B0_7EA1FA09128D_.wvu.Cols" localSheetId="1" hidden="1">'Statement of profit or loss'!$E:$E</definedName>
    <definedName name="Z_BA064E59_2F5F_4815_A9B0_7EA1FA09128D_.wvu.PrintArea" localSheetId="4" hidden="1">'Cash Flow'!$B$1:$K$64</definedName>
    <definedName name="Z_BA064E59_2F5F_4815_A9B0_7EA1FA09128D_.wvu.PrintArea" localSheetId="11" hidden="1">Corporate!$A$1:$J$113</definedName>
    <definedName name="Z_BA064E59_2F5F_4815_A9B0_7EA1FA09128D_.wvu.PrintArea" localSheetId="3" hidden="1">'Equity '!$B$1:$P$44</definedName>
    <definedName name="Z_BA064E59_2F5F_4815_A9B0_7EA1FA09128D_.wvu.PrintArea" localSheetId="10" hidden="1">'Ferrous 2025'!$A$1:$N$71</definedName>
    <definedName name="Z_BA064E59_2F5F_4815_A9B0_7EA1FA09128D_.wvu.PrintArea" localSheetId="9" hidden="1">'Ferrous 2026'!$A$1:$N$75</definedName>
    <definedName name="Z_BA064E59_2F5F_4815_A9B0_7EA1FA09128D_.wvu.PrintArea" localSheetId="8" hidden="1">Platinum!$A$1:$I$108</definedName>
    <definedName name="Z_BA064E59_2F5F_4815_A9B0_7EA1FA09128D_.wvu.PrintArea" localSheetId="18" hidden="1">'Pr  Note 21'!$A$1:$H$28</definedName>
    <definedName name="Z_BA064E59_2F5F_4815_A9B0_7EA1FA09128D_.wvu.PrintArea" localSheetId="15" hidden="1">'Pr note 10-14'!$A$1:$H$141</definedName>
    <definedName name="Z_BA064E59_2F5F_4815_A9B0_7EA1FA09128D_.wvu.PrintArea" localSheetId="16" hidden="1">'Pr note 15'!$A$1:$H$18</definedName>
    <definedName name="Z_BA064E59_2F5F_4815_A9B0_7EA1FA09128D_.wvu.PrintArea" localSheetId="17" hidden="1">'Pr note 16-20'!$A$1:$H$44</definedName>
    <definedName name="Z_BA064E59_2F5F_4815_A9B0_7EA1FA09128D_.wvu.PrintArea" localSheetId="20" hidden="1">'PR Note 23'!$A$1:$H$96</definedName>
    <definedName name="Z_BA064E59_2F5F_4815_A9B0_7EA1FA09128D_.wvu.PrintArea" localSheetId="21" hidden="1">'PR Note 24 - 26'!$A$1:$H$106</definedName>
    <definedName name="Z_BA064E59_2F5F_4815_A9B0_7EA1FA09128D_.wvu.PrintArea" localSheetId="12" hidden="1">'Pr note 3-6'!$A$1:$K$85</definedName>
    <definedName name="Z_BA064E59_2F5F_4815_A9B0_7EA1FA09128D_.wvu.PrintArea" localSheetId="13" hidden="1">'PR note 7'!$A$1:$I$4</definedName>
    <definedName name="Z_BA064E59_2F5F_4815_A9B0_7EA1FA09128D_.wvu.PrintArea" localSheetId="14" hidden="1">'Pr Note 8-9'!$A$1:$K$63</definedName>
    <definedName name="Z_BA064E59_2F5F_4815_A9B0_7EA1FA09128D_.wvu.PrintArea" localSheetId="5" hidden="1">'PR Notes'!$A$1:$H$80</definedName>
    <definedName name="Z_BA064E59_2F5F_4815_A9B0_7EA1FA09128D_.wvu.PrintArea" localSheetId="7" hidden="1">'Segmental 2025'!$A$1:$I$90</definedName>
    <definedName name="Z_BA064E59_2F5F_4815_A9B0_7EA1FA09128D_.wvu.PrintArea" localSheetId="6" hidden="1">'Segmental 2026'!$A$1:$I$102</definedName>
    <definedName name="Z_BA064E59_2F5F_4815_A9B0_7EA1FA09128D_.wvu.PrintArea" localSheetId="2" hidden="1">'Stat of comp inc'!$A$1:$L$52</definedName>
    <definedName name="Z_BA064E59_2F5F_4815_A9B0_7EA1FA09128D_.wvu.PrintArea" localSheetId="0" hidden="1">'Stat of fin pos'!$B$1:$L$60</definedName>
    <definedName name="Z_BA064E59_2F5F_4815_A9B0_7EA1FA09128D_.wvu.PrintArea" localSheetId="1" hidden="1">'Statement of profit or loss'!$A$1:$K$48</definedName>
    <definedName name="Z_BA064E59_2F5F_4815_A9B0_7EA1FA09128D_.wvu.PrintTitles" localSheetId="0" hidden="1">'Stat of fin pos'!$1:$5</definedName>
    <definedName name="Z_BA064E59_2F5F_4815_A9B0_7EA1FA09128D_.wvu.Rows" localSheetId="4" hidden="1">'Cash Flow'!#REF!,'Cash Flow'!$30:$30</definedName>
    <definedName name="Z_BA064E59_2F5F_4815_A9B0_7EA1FA09128D_.wvu.Rows" localSheetId="9" hidden="1">'Ferrous 2026'!#REF!</definedName>
    <definedName name="Z_BA064E59_2F5F_4815_A9B0_7EA1FA09128D_.wvu.Rows" localSheetId="15" hidden="1">'Pr note 10-14'!#REF!</definedName>
    <definedName name="Z_BA064E59_2F5F_4815_A9B0_7EA1FA09128D_.wvu.Rows" localSheetId="16" hidden="1">'Pr note 15'!#REF!</definedName>
    <definedName name="Z_BA064E59_2F5F_4815_A9B0_7EA1FA09128D_.wvu.Rows" localSheetId="14" hidden="1">'Pr Note 8-9'!$10:$11,'Pr Note 8-9'!#REF!,'Pr Note 8-9'!$16:$17,'Pr Note 8-9'!#REF!,'Pr Note 8-9'!#REF!</definedName>
    <definedName name="Z_BA064E59_2F5F_4815_A9B0_7EA1FA09128D_.wvu.Rows" localSheetId="6" hidden="1">'Segmental 2026'!$15:$28</definedName>
    <definedName name="Z_BA064E59_2F5F_4815_A9B0_7EA1FA09128D_.wvu.Rows" localSheetId="0" hidden="1">'Stat of fin pos'!$11:$11</definedName>
    <definedName name="Z_BA064E59_2F5F_4815_A9B0_7EA1FA09128D_.wvu.Rows" localSheetId="1" hidden="1">'Statement of profit or loss'!#REF!,'Statement of profit or loss'!#REF!,'Statement of profit or loss'!#REF!,'Statement of profit or loss'!#REF!,'Statement of profit or loss'!#REF!,'Statement of profit or loss'!#REF!</definedName>
    <definedName name="Z_BE5CD5B5_0660_4805_963D_8610FE9A52BE_.wvu.FilterData" localSheetId="0" hidden="1">'Stat of fin pos'!$I$14:$L$23</definedName>
    <definedName name="Z_BFAA905E_96DC_4D83_A726_263C5C7A48B3_.wvu.FilterData" localSheetId="0" hidden="1">'Stat of fin pos'!$I$14:$L$23</definedName>
    <definedName name="Z_D39D8176_0D1B_4C71_977B_3BB9873D9DE7_.wvu.FilterData" localSheetId="0" hidden="1">'Stat of fin pos'!$I$14:$L$23</definedName>
    <definedName name="Z_DC34EF62_C8AB_4238_B789_B0BE68F1BCEA_.wvu.FilterData" localSheetId="0" hidden="1">'Stat of fin pos'!$I$14:$L$23</definedName>
    <definedName name="Z_DF2C8019_EA33_47FB_90A3_6876CE674604_.wvu.FilterData" localSheetId="0" hidden="1">'Stat of fin pos'!$I$14:$L$23</definedName>
    <definedName name="Z_F65B65A8_3318_4316_AFF3_A44BBE11220E_.wvu.FilterData" localSheetId="0" hidden="1">'Stat of fin pos'!$I$14:$L$23</definedName>
    <definedName name="Z_FBA892F5_9853_4F7F_9E0A_74147A2296A6_.wvu.FilterData" localSheetId="0" hidden="1">'Stat of fin pos'!$I$14:$L$23</definedName>
  </definedNames>
  <calcPr calcId="191029"/>
  <customWorkbookViews>
    <customWorkbookView name="Derishan Veerappa - Personal View" guid="{24C5F6D1-AC73-4939-BE3B-CE6EF1966359}" mergeInterval="0" personalView="1" maximized="1" xWindow="-9" yWindow="-9" windowWidth="1938" windowHeight="1038" activeSheetId="50"/>
    <customWorkbookView name="Wouter Schoeman - Personal View" guid="{AEAF5D03-0CD3-48DD-91C0-E80B9C3D78F9}" mergeInterval="0" personalView="1" xWindow="-2" windowWidth="977" windowHeight="1024" activeSheetId="14"/>
    <customWorkbookView name="Hoosain Parker - Personal View" guid="{505E04CA-24D9-4382-A744-2C436DB5964A}" mergeInterval="0" personalView="1" maximized="1" xWindow="-9" yWindow="-9" windowWidth="1938" windowHeight="1048" tabRatio="735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2" i="31" l="1"/>
  <c r="F84" i="31" s="1"/>
  <c r="F77" i="31"/>
  <c r="F74" i="31"/>
  <c r="F71" i="31" s="1"/>
  <c r="F68" i="31"/>
  <c r="F67" i="31" s="1"/>
  <c r="F60" i="31"/>
  <c r="F55" i="31"/>
  <c r="F54" i="31" l="1"/>
  <c r="F66" i="31"/>
  <c r="F75" i="31" l="1"/>
  <c r="F76" i="31" s="1"/>
  <c r="F52" i="3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Wouter Schoeman</author>
  </authors>
  <commentList>
    <comment ref="D66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Wouter Schoeman:</t>
        </r>
        <r>
          <rPr>
            <sz val="9"/>
            <color indexed="81"/>
            <rFont val="Tahoma"/>
            <family val="2"/>
          </rPr>
          <t xml:space="preserve">
investment std jourb=nal and tax
</t>
        </r>
        <r>
          <rPr>
            <b/>
            <sz val="9"/>
            <color indexed="81"/>
            <rFont val="Tahoma"/>
            <family val="2"/>
          </rPr>
          <t>Wouter Schoeman:</t>
        </r>
        <r>
          <rPr>
            <sz val="9"/>
            <color indexed="81"/>
            <rFont val="Tahoma"/>
            <family val="2"/>
          </rPr>
          <t xml:space="preserve">
creditors less
</t>
        </r>
      </text>
    </comment>
    <comment ref="D70" authorId="0" shapeId="0" xr:uid="{00000000-0006-0000-0E00-000004000000}">
      <text>
        <r>
          <rPr>
            <b/>
            <sz val="9"/>
            <color indexed="81"/>
            <rFont val="Tahoma"/>
            <family val="2"/>
          </rPr>
          <t>Wouter Schoeman:</t>
        </r>
        <r>
          <rPr>
            <sz val="9"/>
            <color indexed="81"/>
            <rFont val="Tahoma"/>
            <family val="2"/>
          </rPr>
          <t xml:space="preserve">
tax and intercom payable
no intercompany payable
</t>
        </r>
      </text>
    </comment>
    <comment ref="H71" authorId="0" shapeId="0" xr:uid="{00000000-0006-0000-0E00-000006000000}">
      <text>
        <r>
          <rPr>
            <b/>
            <sz val="9"/>
            <color indexed="81"/>
            <rFont val="Tahoma"/>
            <family val="2"/>
          </rPr>
          <t>Wouter Schoeman:</t>
        </r>
        <r>
          <rPr>
            <sz val="9"/>
            <color indexed="81"/>
            <rFont val="Tahoma"/>
            <family val="2"/>
          </rPr>
          <t xml:space="preserve">
assmang tax less std journal tax
</t>
        </r>
      </text>
    </comment>
    <comment ref="E77" authorId="0" shapeId="0" xr:uid="{1CFE2211-09BC-4D9A-A8F3-38F0CD854ADD}">
      <text>
        <r>
          <rPr>
            <b/>
            <sz val="9"/>
            <color indexed="81"/>
            <rFont val="Tahoma"/>
            <family val="2"/>
          </rPr>
          <t>Wouter Schoeman:</t>
        </r>
        <r>
          <rPr>
            <sz val="9"/>
            <color indexed="81"/>
            <rFont val="Tahoma"/>
            <family val="2"/>
          </rPr>
          <t xml:space="preserve">
fin assets movement here as well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Wouter Schoeman</author>
    <author>wouter.schoeman</author>
    <author>Derishan Veerappa</author>
  </authors>
  <commentList>
    <comment ref="E40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Wouter Schoeman:</t>
        </r>
        <r>
          <rPr>
            <sz val="9"/>
            <color indexed="81"/>
            <rFont val="Tahoma"/>
            <family val="2"/>
          </rPr>
          <t xml:space="preserve">
add investment</t>
        </r>
      </text>
    </comment>
    <comment ref="I42" authorId="1" shapeId="0" xr:uid="{00000000-0006-0000-1000-000002000000}">
      <text>
        <r>
          <rPr>
            <b/>
            <sz val="9"/>
            <color indexed="81"/>
            <rFont val="Tahoma"/>
            <family val="2"/>
          </rPr>
          <t>wouter.schoeman:</t>
        </r>
        <r>
          <rPr>
            <sz val="9"/>
            <color indexed="81"/>
            <rFont val="Tahoma"/>
            <family val="2"/>
          </rPr>
          <t xml:space="preserve">
less tax and intercompany
</t>
        </r>
      </text>
    </comment>
    <comment ref="E47" authorId="0" shapeId="0" xr:uid="{00000000-0006-0000-1000-000004000000}">
      <text>
        <r>
          <rPr>
            <b/>
            <sz val="9"/>
            <color indexed="81"/>
            <rFont val="Tahoma"/>
            <family val="2"/>
          </rPr>
          <t>Wouter Schoeman:</t>
        </r>
        <r>
          <rPr>
            <sz val="9"/>
            <color indexed="81"/>
            <rFont val="Tahoma"/>
            <family val="2"/>
          </rPr>
          <t xml:space="preserve">
add intercom interest</t>
        </r>
      </text>
    </comment>
    <comment ref="F47" authorId="2" shapeId="0" xr:uid="{E78784CF-F596-4051-B3E2-D3FE2882A2ED}">
      <text>
        <r>
          <rPr>
            <b/>
            <sz val="9"/>
            <color indexed="81"/>
            <rFont val="Tahoma"/>
            <family val="2"/>
          </rPr>
          <t>Derishan Veerappa:</t>
        </r>
        <r>
          <rPr>
            <sz val="9"/>
            <color indexed="81"/>
            <rFont val="Tahoma"/>
            <family val="2"/>
          </rPr>
          <t xml:space="preserve">
mvmt in rec + int</t>
        </r>
      </text>
    </comment>
    <comment ref="E48" authorId="2" shapeId="0" xr:uid="{24033BFE-1AD2-4ACA-9BC5-62CBCE74AB1D}">
      <text>
        <r>
          <rPr>
            <b/>
            <sz val="9"/>
            <color indexed="81"/>
            <rFont val="Tahoma"/>
            <family val="2"/>
          </rPr>
          <t>Derishan Veerappa:</t>
        </r>
        <r>
          <rPr>
            <sz val="9"/>
            <color indexed="81"/>
            <rFont val="Tahoma"/>
            <family val="2"/>
          </rPr>
          <t xml:space="preserve">
FA</t>
        </r>
      </text>
    </comment>
    <comment ref="E49" authorId="0" shapeId="0" xr:uid="{00000000-0006-0000-1000-000005000000}">
      <text>
        <r>
          <rPr>
            <b/>
            <sz val="9"/>
            <color indexed="81"/>
            <rFont val="Tahoma"/>
            <family val="2"/>
          </rPr>
          <t>Wouter Schoeman:</t>
        </r>
        <r>
          <rPr>
            <sz val="9"/>
            <color indexed="81"/>
            <rFont val="Tahoma"/>
            <family val="2"/>
          </rPr>
          <t xml:space="preserve">
add intercom payment</t>
        </r>
        <r>
          <rPr>
            <b/>
            <sz val="9"/>
            <color indexed="81"/>
            <rFont val="Tahoma"/>
            <family val="2"/>
          </rPr>
          <t>Wouter Schoeman: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4" authorId="2" shapeId="0" xr:uid="{38F79E35-39B2-4549-9E36-DDCF5E8FF4FF}">
      <text>
        <r>
          <rPr>
            <b/>
            <sz val="9"/>
            <color indexed="81"/>
            <rFont val="Tahoma"/>
            <family val="2"/>
          </rPr>
          <t>Derishan Veerappa:</t>
        </r>
        <r>
          <rPr>
            <sz val="9"/>
            <color indexed="81"/>
            <rFont val="Tahoma"/>
            <family val="2"/>
          </rPr>
          <t xml:space="preserve">
Std jnl</t>
        </r>
      </text>
    </comment>
    <comment ref="E87" authorId="0" shapeId="0" xr:uid="{00000000-0006-0000-1000-000006000000}">
      <text>
        <r>
          <rPr>
            <b/>
            <sz val="9"/>
            <color indexed="81"/>
            <rFont val="Tahoma"/>
            <family val="2"/>
          </rPr>
          <t>Wouter Schoeman:</t>
        </r>
        <r>
          <rPr>
            <sz val="9"/>
            <color indexed="81"/>
            <rFont val="Tahoma"/>
            <family val="2"/>
          </rPr>
          <t xml:space="preserve">
add investment</t>
        </r>
      </text>
    </comment>
    <comment ref="E88" authorId="0" shapeId="0" xr:uid="{00000000-0006-0000-1000-000007000000}">
      <text>
        <r>
          <rPr>
            <b/>
            <sz val="9"/>
            <color indexed="81"/>
            <rFont val="Tahoma"/>
            <family val="2"/>
          </rPr>
          <t>Wouter Schoeman:</t>
        </r>
        <r>
          <rPr>
            <sz val="9"/>
            <color indexed="81"/>
            <rFont val="Tahoma"/>
            <family val="2"/>
          </rPr>
          <t xml:space="preserve">
add investment</t>
        </r>
      </text>
    </comment>
    <comment ref="I90" authorId="1" shapeId="0" xr:uid="{00000000-0006-0000-1000-000008000000}">
      <text>
        <r>
          <rPr>
            <b/>
            <sz val="9"/>
            <color indexed="81"/>
            <rFont val="Tahoma"/>
            <family val="2"/>
          </rPr>
          <t>wouter.schoeman:</t>
        </r>
        <r>
          <rPr>
            <sz val="9"/>
            <color indexed="81"/>
            <rFont val="Tahoma"/>
            <family val="2"/>
          </rPr>
          <t xml:space="preserve">
less tax and intercompany
</t>
        </r>
      </text>
    </comment>
    <comment ref="I91" authorId="1" shapeId="0" xr:uid="{00000000-0006-0000-1000-000009000000}">
      <text>
        <r>
          <rPr>
            <b/>
            <sz val="9"/>
            <color indexed="81"/>
            <rFont val="Tahoma"/>
            <family val="2"/>
          </rPr>
          <t>wouter.schoeman:</t>
        </r>
        <r>
          <rPr>
            <sz val="9"/>
            <color indexed="81"/>
            <rFont val="Tahoma"/>
            <family val="2"/>
          </rPr>
          <t xml:space="preserve">
less tax and intercompany
</t>
        </r>
      </text>
    </comment>
    <comment ref="E95" authorId="0" shapeId="0" xr:uid="{00000000-0006-0000-1000-00000A000000}">
      <text>
        <r>
          <rPr>
            <b/>
            <sz val="9"/>
            <color indexed="81"/>
            <rFont val="Tahoma"/>
            <family val="2"/>
          </rPr>
          <t>Wouter Schoeman:</t>
        </r>
        <r>
          <rPr>
            <sz val="9"/>
            <color indexed="81"/>
            <rFont val="Tahoma"/>
            <family val="2"/>
          </rPr>
          <t xml:space="preserve">
add intercom interest</t>
        </r>
      </text>
    </comment>
    <comment ref="E97" authorId="0" shapeId="0" xr:uid="{00000000-0006-0000-1000-00000B000000}">
      <text>
        <r>
          <rPr>
            <b/>
            <sz val="9"/>
            <color indexed="81"/>
            <rFont val="Tahoma"/>
            <family val="2"/>
          </rPr>
          <t>Wouter Schoeman:</t>
        </r>
        <r>
          <rPr>
            <sz val="9"/>
            <color indexed="81"/>
            <rFont val="Tahoma"/>
            <family val="2"/>
          </rPr>
          <t xml:space="preserve">
add intercom payment</t>
        </r>
      </text>
    </comment>
  </commentList>
</comments>
</file>

<file path=xl/sharedStrings.xml><?xml version="1.0" encoding="utf-8"?>
<sst xmlns="http://schemas.openxmlformats.org/spreadsheetml/2006/main" count="1643" uniqueCount="1014">
  <si>
    <t>Deferred tax assets</t>
  </si>
  <si>
    <t>Other information</t>
  </si>
  <si>
    <t>Retained earnings</t>
  </si>
  <si>
    <t>Short-term provisions</t>
  </si>
  <si>
    <t>Deferred tax liabilities</t>
  </si>
  <si>
    <t>Number of shares in issue at end of year (thousands)</t>
  </si>
  <si>
    <t>Unallocated liabilities (tax and deferred tax)</t>
  </si>
  <si>
    <t>Headline earnings</t>
  </si>
  <si>
    <t>Net cash inflow from operating activities</t>
  </si>
  <si>
    <t>Other operating income</t>
  </si>
  <si>
    <t>Provision for the year</t>
  </si>
  <si>
    <t>Amortisation and depreciation</t>
  </si>
  <si>
    <t>Benefits paid</t>
  </si>
  <si>
    <t>Group</t>
  </si>
  <si>
    <t>Long-term borrowings repaid</t>
  </si>
  <si>
    <t xml:space="preserve"> - Other non-cash flow items</t>
  </si>
  <si>
    <t>Non-current liabilities</t>
  </si>
  <si>
    <t>Trade and other payables</t>
  </si>
  <si>
    <t>Total equity and liabilities</t>
  </si>
  <si>
    <t>Total borrowings</t>
  </si>
  <si>
    <t>Taxation</t>
  </si>
  <si>
    <t>Headline earnings per share (cents)</t>
  </si>
  <si>
    <t xml:space="preserve">Weighted average number of shares used in calculating </t>
  </si>
  <si>
    <t>Other operating expenses</t>
  </si>
  <si>
    <t>Business segments</t>
  </si>
  <si>
    <t>Non-current assets</t>
  </si>
  <si>
    <t>CASH FLOW FROM FINANCING ACTIVITIES</t>
  </si>
  <si>
    <t>Cash generated from operations per share (cents)</t>
  </si>
  <si>
    <t>Cash and cash equivalents</t>
  </si>
  <si>
    <t>CASH FLOW FROM INVESTING ACTIVITIES</t>
  </si>
  <si>
    <t>Notes</t>
  </si>
  <si>
    <t>ARM</t>
  </si>
  <si>
    <t>Deferred taxation</t>
  </si>
  <si>
    <t>Segment liabilities</t>
  </si>
  <si>
    <t>Total Shareholders of ARM</t>
  </si>
  <si>
    <t xml:space="preserve">Total </t>
  </si>
  <si>
    <t>Taxation paid</t>
  </si>
  <si>
    <t>Total</t>
  </si>
  <si>
    <t>Cost of sales</t>
  </si>
  <si>
    <t>Adjusted for:</t>
  </si>
  <si>
    <t>Approved by directors</t>
  </si>
  <si>
    <t>Net asset value per share (cents)</t>
  </si>
  <si>
    <t>Long-term provisions</t>
  </si>
  <si>
    <t>Current assets</t>
  </si>
  <si>
    <t>Inventories</t>
  </si>
  <si>
    <t>Current liabilities</t>
  </si>
  <si>
    <t>Additions to property, plant and equipment to maintain operations</t>
  </si>
  <si>
    <t>Additions to property, plant and equipment to expand operations</t>
  </si>
  <si>
    <t>Proceeds on disposal of property, plant and equipment</t>
  </si>
  <si>
    <t>Sales</t>
  </si>
  <si>
    <t>EQUITY AND LIABILITIES</t>
  </si>
  <si>
    <t>Capital and reserves</t>
  </si>
  <si>
    <t>Ordinary share capital</t>
  </si>
  <si>
    <t>Share premium</t>
  </si>
  <si>
    <t>ASSETS</t>
  </si>
  <si>
    <t>Income from investments</t>
  </si>
  <si>
    <t>Net cash outflow from investing activities</t>
  </si>
  <si>
    <t>Overdrafts</t>
  </si>
  <si>
    <t>Iron ore</t>
  </si>
  <si>
    <t>Manganese</t>
  </si>
  <si>
    <t>Division</t>
  </si>
  <si>
    <t>Coal</t>
  </si>
  <si>
    <t xml:space="preserve"> - Europe</t>
  </si>
  <si>
    <t>Opening balance</t>
  </si>
  <si>
    <t>Contribution to headline earnings</t>
  </si>
  <si>
    <t>2.1</t>
  </si>
  <si>
    <t>2.2</t>
  </si>
  <si>
    <t>2.3</t>
  </si>
  <si>
    <t>Two Rivers</t>
  </si>
  <si>
    <t>Modikwa</t>
  </si>
  <si>
    <t xml:space="preserve"> - South Africa</t>
  </si>
  <si>
    <t>CASH FLOW FROM OPERATING ACTIVITIES</t>
  </si>
  <si>
    <t>Financial assets</t>
  </si>
  <si>
    <t>Rm</t>
  </si>
  <si>
    <t>Other reserves</t>
  </si>
  <si>
    <t>Long-term borrowings raised</t>
  </si>
  <si>
    <t>Cash and cash equivalents at beginning of year</t>
  </si>
  <si>
    <t>- contracted for</t>
  </si>
  <si>
    <t>Other investments</t>
  </si>
  <si>
    <t>Total commitments</t>
  </si>
  <si>
    <t>Headline earnings (R million)</t>
  </si>
  <si>
    <t>Cash at bank and on deposit earns interest at floating rates based on daily bank deposit rates.</t>
  </si>
  <si>
    <t>Interest received</t>
  </si>
  <si>
    <t>Property, plant and equipment</t>
  </si>
  <si>
    <t>Local sales</t>
  </si>
  <si>
    <t>Export sales</t>
  </si>
  <si>
    <t>Fees received</t>
  </si>
  <si>
    <t>Trade and other receivables</t>
  </si>
  <si>
    <t>Total assets</t>
  </si>
  <si>
    <t>TAXATION</t>
  </si>
  <si>
    <t>South African normal taxation</t>
  </si>
  <si>
    <t xml:space="preserve"> - current year</t>
  </si>
  <si>
    <t xml:space="preserve"> - prior year</t>
  </si>
  <si>
    <t>Finance costs</t>
  </si>
  <si>
    <t>Investment in associate</t>
  </si>
  <si>
    <t>Platinum</t>
  </si>
  <si>
    <t>Cash receipts from customers</t>
  </si>
  <si>
    <t>Cash paid to suppliers and employees</t>
  </si>
  <si>
    <t>Cash generated from operations</t>
  </si>
  <si>
    <t>Other</t>
  </si>
  <si>
    <t>Ferrous</t>
  </si>
  <si>
    <t xml:space="preserve">Provisions </t>
  </si>
  <si>
    <t>Attributable to :</t>
  </si>
  <si>
    <t>Consolidated total assets</t>
  </si>
  <si>
    <t>Consolidated total liabilities</t>
  </si>
  <si>
    <t>Capital expenditure</t>
  </si>
  <si>
    <t>Cash and cash equivalents at end of year</t>
  </si>
  <si>
    <t>Nkomati</t>
  </si>
  <si>
    <t xml:space="preserve">Other operating income </t>
  </si>
  <si>
    <t>Segment and consolidated assets</t>
  </si>
  <si>
    <t>Diluted headline earnings per share (cents)</t>
  </si>
  <si>
    <t>EBITDA (R million)</t>
  </si>
  <si>
    <t>41.5 % interest in the Modikwa Platinum Mine.</t>
  </si>
  <si>
    <t>Basic earnings per share (cents)</t>
  </si>
  <si>
    <t>Equity attributable to equity holders of ARM</t>
  </si>
  <si>
    <t>Total equity</t>
  </si>
  <si>
    <t xml:space="preserve">      - mining</t>
  </si>
  <si>
    <t>Unwinding of discount rate</t>
  </si>
  <si>
    <t>Cash outflow from investing activities</t>
  </si>
  <si>
    <t>Cash outflow from financing activities</t>
  </si>
  <si>
    <t>- Dividends received</t>
  </si>
  <si>
    <t xml:space="preserve">Long-term borrowings </t>
  </si>
  <si>
    <t>is included under ARM Platinum.</t>
  </si>
  <si>
    <t>Post-retirement healthcare benefits</t>
  </si>
  <si>
    <t>Segment result</t>
  </si>
  <si>
    <t>Cash inflow / (outflow) from operating activities</t>
  </si>
  <si>
    <t>Segment assets, including investment in associate</t>
  </si>
  <si>
    <t>Share capital and premium</t>
  </si>
  <si>
    <t>Non-controlling interest</t>
  </si>
  <si>
    <t>PRIMARY SEGMENTAL INFORMATION</t>
  </si>
  <si>
    <t xml:space="preserve">  Non-controlling interest</t>
  </si>
  <si>
    <t>Cash and cash equivalents per statement of financial position</t>
  </si>
  <si>
    <t>The commodity groupings predominantly reflect the risks and rewards of trading and the operating divisions</t>
  </si>
  <si>
    <t xml:space="preserve"> are therefore identified as the reporting segments.  </t>
  </si>
  <si>
    <t>Mineral royalty tax</t>
  </si>
  <si>
    <t>Consulting fees</t>
  </si>
  <si>
    <t>Two Rivers Platinum Proprietary Limited</t>
  </si>
  <si>
    <t xml:space="preserve">Other     </t>
  </si>
  <si>
    <t xml:space="preserve">Capital expenditure </t>
  </si>
  <si>
    <t>participating investment in the PCB.</t>
  </si>
  <si>
    <t xml:space="preserve"> - Share based payments expense</t>
  </si>
  <si>
    <t xml:space="preserve"> transactions with related parties</t>
  </si>
  <si>
    <t>ARM on current account</t>
  </si>
  <si>
    <t>Deferred tax on above</t>
  </si>
  <si>
    <t>Assets held for sale</t>
  </si>
  <si>
    <t>- ARM Finance Company SA</t>
  </si>
  <si>
    <t>financial</t>
  </si>
  <si>
    <t>Financial asset</t>
  </si>
  <si>
    <t>ARM Exploration is involved in identifying and assessing exploration and mineral business opportunities largely in sub-Saharan Africa.</t>
  </si>
  <si>
    <t>Investment in joint venture</t>
  </si>
  <si>
    <t>Adjust</t>
  </si>
  <si>
    <t>Total per</t>
  </si>
  <si>
    <t xml:space="preserve">IFRS </t>
  </si>
  <si>
    <t>statements</t>
  </si>
  <si>
    <t>Consolidation adjustment</t>
  </si>
  <si>
    <t>share</t>
  </si>
  <si>
    <t>IFRS</t>
  </si>
  <si>
    <t>state-</t>
  </si>
  <si>
    <t>ments</t>
  </si>
  <si>
    <t>Other non-current assets</t>
  </si>
  <si>
    <t>Other non-current liabilities</t>
  </si>
  <si>
    <t xml:space="preserve">Additional information </t>
  </si>
  <si>
    <t>2.5</t>
  </si>
  <si>
    <t>Closing balance</t>
  </si>
  <si>
    <t>Joint venture</t>
  </si>
  <si>
    <t>Dividends received from joint venture</t>
  </si>
  <si>
    <t>Nickel comprises Nkomati Mine as a 50 %  joint operation for both its nickel and chrome operations. In the corporate structure Nickel</t>
  </si>
  <si>
    <t>ARM Ferrous comprises Assmang as a 50 % joint venture . Assmang comprises iron ore, manganese and chrome operations.</t>
  </si>
  <si>
    <t>Subsidiary</t>
  </si>
  <si>
    <t>ARM Coal, a 51 %  joint operation comprises a 10.2 % participating investment in the existing coal operations of GOSA</t>
  </si>
  <si>
    <t>Dilution in Two Rivers</t>
  </si>
  <si>
    <t>- Nkomati</t>
  </si>
  <si>
    <t>Royalties received</t>
  </si>
  <si>
    <t>(Loss) / profit after tax</t>
  </si>
  <si>
    <t>Joint operations</t>
  </si>
  <si>
    <t xml:space="preserve"> - Movement in long and short-term provisions </t>
  </si>
  <si>
    <t xml:space="preserve">Sakura Ferroalloys and Cato Ridge Alloys are included in Assmang as joint ventures. </t>
  </si>
  <si>
    <t>ARM Copper comprises an effective 40% share in the Lubambe Copper Mine through the Vale /ARM joint operation.</t>
  </si>
  <si>
    <t>There were no significant inter-company sales.</t>
  </si>
  <si>
    <t>Dividend declared after year-end (cents per share)</t>
  </si>
  <si>
    <t xml:space="preserve">( the participating coal business or PCB ) and a 26 % joint operation interest in the Goedgevonden Mine (GGV) . In addition, ARM has a direct 10 % </t>
  </si>
  <si>
    <t>ARM has a strategic holding in Harmony (gold) of 14.6 % (F2015: 14.6%) .</t>
  </si>
  <si>
    <t xml:space="preserve">Platinum comprises Two Rivers Platinum Mine as a 51 % (F2015 : 55% ) subsidiary and ARM Mining Consortium Limited through which  ARM holds an effective </t>
  </si>
  <si>
    <t>Treasury shares</t>
  </si>
  <si>
    <t>Page 6</t>
  </si>
  <si>
    <t>STATEMENT OF COMPLIANCE</t>
  </si>
  <si>
    <t>BASIS OF PREPARATION</t>
  </si>
  <si>
    <t xml:space="preserve">Standard </t>
  </si>
  <si>
    <t>Subject</t>
  </si>
  <si>
    <t>Effective date</t>
  </si>
  <si>
    <t>Audited</t>
  </si>
  <si>
    <t>CASH AND CASH EQUIVALENTS</t>
  </si>
  <si>
    <t>Total as per statement of financial position</t>
  </si>
  <si>
    <t>BORROWINGS</t>
  </si>
  <si>
    <t>Page 9</t>
  </si>
  <si>
    <t>Page 10</t>
  </si>
  <si>
    <t xml:space="preserve">      - non-mining</t>
  </si>
  <si>
    <t>CONTINGENT LIABILITIES</t>
  </si>
  <si>
    <t>EVENTS AFTER REPORTING DATE</t>
  </si>
  <si>
    <t>Page 2</t>
  </si>
  <si>
    <t>Page 3</t>
  </si>
  <si>
    <t>Page 4</t>
  </si>
  <si>
    <t>Page 5</t>
  </si>
  <si>
    <t>Page 8</t>
  </si>
  <si>
    <t>Page 11</t>
  </si>
  <si>
    <t>Page 12</t>
  </si>
  <si>
    <t>INVESTMENT IN JOINT VENTURE</t>
  </si>
  <si>
    <t>Corporate</t>
  </si>
  <si>
    <t>Foreign currency translation reserve -  Assmang</t>
  </si>
  <si>
    <t>Foreign currency translation reserve</t>
  </si>
  <si>
    <t xml:space="preserve"> - Amortisation and depreciation of property, plant and equipment and intangible assets</t>
  </si>
  <si>
    <t>PROPERTY, PLANT AND EQUIPMENT</t>
  </si>
  <si>
    <t>INVESTMENT IN ASSOCIATE</t>
  </si>
  <si>
    <t>OTHER INVESTMENTS</t>
  </si>
  <si>
    <t>- ARM BBEE Trust</t>
  </si>
  <si>
    <t>TRADE AND OTHER PAYABLES</t>
  </si>
  <si>
    <t xml:space="preserve">- ARM Treasury Investments Proprietary Limited </t>
  </si>
  <si>
    <t>Page 1</t>
  </si>
  <si>
    <t>Subsidiaries</t>
  </si>
  <si>
    <t xml:space="preserve">ARM </t>
  </si>
  <si>
    <t>Attributable</t>
  </si>
  <si>
    <t xml:space="preserve">The investment relates to ARM Ferrous and consists of Assmang </t>
  </si>
  <si>
    <t xml:space="preserve">Other information </t>
  </si>
  <si>
    <t>Foreign currency translation reserve - other entities</t>
  </si>
  <si>
    <t>Earnings per share</t>
  </si>
  <si>
    <t>EARNINGS PER SHARE</t>
  </si>
  <si>
    <t>Reconciliation to headline earnings (R million)</t>
  </si>
  <si>
    <t>Weighted average number of shares (thousands)</t>
  </si>
  <si>
    <t>RELATED PARTIES</t>
  </si>
  <si>
    <t>Overdrafts and short-term borrowings - interest bearing</t>
  </si>
  <si>
    <t>Profit before taxation</t>
  </si>
  <si>
    <t>Page 19</t>
  </si>
  <si>
    <t>Profit for the year</t>
  </si>
  <si>
    <t>Basic earnings for the year</t>
  </si>
  <si>
    <t>Diluted basic earnings per share (cents)</t>
  </si>
  <si>
    <t>Headline loss from discontinued operation (R million)</t>
  </si>
  <si>
    <t xml:space="preserve">Basic loss from discontinued operation per share (cents) </t>
  </si>
  <si>
    <t>Net increase in cash and cash equivalents</t>
  </si>
  <si>
    <t>Dividends received from investments - Harmony</t>
  </si>
  <si>
    <t>Short-term borrowings raised</t>
  </si>
  <si>
    <t xml:space="preserve">Total tax </t>
  </si>
  <si>
    <t>Basic earnings attributable to equity holders of ARM</t>
  </si>
  <si>
    <t>Made up as follows:</t>
  </si>
  <si>
    <t xml:space="preserve"> - Available </t>
  </si>
  <si>
    <t>Capital redemption and prospecting loans written off</t>
  </si>
  <si>
    <t>Share-based payments</t>
  </si>
  <si>
    <t>Management fees</t>
  </si>
  <si>
    <t>the statement of profit or loss in subsequent periods</t>
  </si>
  <si>
    <t>Amounts accounted in the statement of profit or loss relating to</t>
  </si>
  <si>
    <t>Interim dividend declared (cents per share)</t>
  </si>
  <si>
    <t xml:space="preserve">Sales -  mining and related products </t>
  </si>
  <si>
    <t>Revenue</t>
  </si>
  <si>
    <t xml:space="preserve">Other reserves </t>
  </si>
  <si>
    <t xml:space="preserve"> - Foreign exhange movements</t>
  </si>
  <si>
    <t>Revenue from contracts with customers</t>
  </si>
  <si>
    <t xml:space="preserve">Foreign currency translation reserve movement  </t>
  </si>
  <si>
    <t xml:space="preserve"> - Inventory write down</t>
  </si>
  <si>
    <t>Page 7</t>
  </si>
  <si>
    <t xml:space="preserve">Finance costs </t>
  </si>
  <si>
    <t xml:space="preserve">lease transactions with subsidiaries, associated companies, joint ventures and joint operations. </t>
  </si>
  <si>
    <t>2.4</t>
  </si>
  <si>
    <t>Nkomati Mine</t>
  </si>
  <si>
    <t>Financial instruments at fair value through other comprehensive income</t>
  </si>
  <si>
    <t>Overdrafts and short-term borrowings</t>
  </si>
  <si>
    <t>Contribution to basic (losses) / earnings</t>
  </si>
  <si>
    <t>Contribution to headline earnings / (losses)</t>
  </si>
  <si>
    <t>Contribution to headline (losses) / earnings</t>
  </si>
  <si>
    <t>ADOPTION OF NEW AND REVISED ACCOUNTING STANDARDS</t>
  </si>
  <si>
    <t>Machadodorp Works</t>
  </si>
  <si>
    <t>³</t>
  </si>
  <si>
    <t>Penalty and treatment charges</t>
  </si>
  <si>
    <t xml:space="preserve">Other comprehensive income that may be reclassified to </t>
  </si>
  <si>
    <t>Research and development</t>
  </si>
  <si>
    <t xml:space="preserve">Other comprehensive income that will not be reclassified to </t>
  </si>
  <si>
    <t>¹</t>
  </si>
  <si>
    <t xml:space="preserve">Commitments in respect of future capital expenditure, which will be funded from operating </t>
  </si>
  <si>
    <t xml:space="preserve">  Profit for the year </t>
  </si>
  <si>
    <t xml:space="preserve">Tamboti assets sale to Two Rivers </t>
  </si>
  <si>
    <t>ARM Coal (lease liability)</t>
  </si>
  <si>
    <t>REVENUE AND SALES</t>
  </si>
  <si>
    <t>before tax of R5 million).</t>
  </si>
  <si>
    <t>Investments in financial assets</t>
  </si>
  <si>
    <t>FINANCIAL ASSETS</t>
  </si>
  <si>
    <t xml:space="preserve">Other¹           </t>
  </si>
  <si>
    <t>¹ Other reserves consist of the following:</t>
  </si>
  <si>
    <t>²</t>
  </si>
  <si>
    <t>Investments in fixed deposits</t>
  </si>
  <si>
    <t>cash flows and by utilising available cash and/or borrowing resources, are summarised below:</t>
  </si>
  <si>
    <t xml:space="preserve">  Equity holders of ARM </t>
  </si>
  <si>
    <t>ment ¹</t>
  </si>
  <si>
    <t>Less: Cash dividend received for the period</t>
  </si>
  <si>
    <t>Long-term borrowings are held as follows :</t>
  </si>
  <si>
    <t xml:space="preserve">Contribution to  basic earnings </t>
  </si>
  <si>
    <t xml:space="preserve">Contribution to basic earnings </t>
  </si>
  <si>
    <t>Profit after tax</t>
  </si>
  <si>
    <t xml:space="preserve">Through ARM's 51% investment in ARM Coal and ARM's 10% direct investment, the Group </t>
  </si>
  <si>
    <t>South Africa Proprietary Limited (GOSA).</t>
  </si>
  <si>
    <t>Reviewed</t>
  </si>
  <si>
    <t>The carrying amounts of the financial liabilities shown above approximate their fair value</t>
  </si>
  <si>
    <t>holds a 20.2% investment in the Participative Coal Business (PCB) of Glencore Operations</t>
  </si>
  <si>
    <t>The following guarantees issued are included in financial assets:</t>
  </si>
  <si>
    <t>2.6</t>
  </si>
  <si>
    <t>Insurance</t>
  </si>
  <si>
    <t xml:space="preserve"> - Revaluation of investments</t>
  </si>
  <si>
    <t>Profit before taxation and capital items</t>
  </si>
  <si>
    <t>Total cash set aside for specific use</t>
  </si>
  <si>
    <t>CAPITAL ITEMS</t>
  </si>
  <si>
    <t xml:space="preserve">  Nkomati</t>
  </si>
  <si>
    <t>30 June</t>
  </si>
  <si>
    <t xml:space="preserve">- Two Rivers </t>
  </si>
  <si>
    <t>African Rainbow Minerals Limited (lease liability)</t>
  </si>
  <si>
    <t>Capital items before tax</t>
  </si>
  <si>
    <t xml:space="preserve">Capital items per statement of profit or loss before taxation effect </t>
  </si>
  <si>
    <t xml:space="preserve">Capital items before taxation effect </t>
  </si>
  <si>
    <t xml:space="preserve"> - Cash set aside for specific use</t>
  </si>
  <si>
    <t>TRADE AND OTHER RECEIVABLES</t>
  </si>
  <si>
    <t>Fair value loss</t>
  </si>
  <si>
    <t xml:space="preserve"> future wharfage cost savings by being a shareholder in RBCT as opposed to the wharfage payable  </t>
  </si>
  <si>
    <t xml:space="preserve"> by non-shareholders. The fair value is most sensitive to wharfage cost. The current RBCT valuation is  </t>
  </si>
  <si>
    <t>Proceeds from financial assets matured</t>
  </si>
  <si>
    <t>Cato Ridge Works</t>
  </si>
  <si>
    <t>Sakura</t>
  </si>
  <si>
    <t>Contribution to headline (losses)/earnings</t>
  </si>
  <si>
    <t>Total ARM Corporate</t>
  </si>
  <si>
    <t>diluted earnings per share (thousands)</t>
  </si>
  <si>
    <t>- Venture Building Trust</t>
  </si>
  <si>
    <t>Total cash at bank and on deposit</t>
  </si>
  <si>
    <t>- Other cash at bank and on deposit</t>
  </si>
  <si>
    <t>Total as per statement of cash flows</t>
  </si>
  <si>
    <t xml:space="preserve">Cash generated from operations </t>
  </si>
  <si>
    <t>Transactions between the Company, its subsidiaries and joint operations related to fees,</t>
  </si>
  <si>
    <t>- Management fees</t>
  </si>
  <si>
    <t>F2024</t>
  </si>
  <si>
    <t>F2025</t>
  </si>
  <si>
    <t>have been designated to be measured at fair value through profit or loss because of the embedded derivative.</t>
  </si>
  <si>
    <t xml:space="preserve">Trade and other receivables contain provisional pricing features linked to commodity prices and exchange rates, which </t>
  </si>
  <si>
    <t>Cash generated from operations before working capital changes</t>
  </si>
  <si>
    <t>insurances, dividends, rentals and interest are regarded as intra-group transactions and eliminated</t>
  </si>
  <si>
    <t>Richards Bay Coal Terminal (RBCT)</t>
  </si>
  <si>
    <t>INVESTMENTS</t>
  </si>
  <si>
    <t xml:space="preserve">Gold </t>
  </si>
  <si>
    <t>Overdrafts and short-term borrowings - non-interest bearing</t>
  </si>
  <si>
    <t>Current financial assets ¹</t>
  </si>
  <si>
    <t>Non-current financial assets ¹</t>
  </si>
  <si>
    <t>Glencore Operations SA  - Management fees</t>
  </si>
  <si>
    <t xml:space="preserve">on consolidation. </t>
  </si>
  <si>
    <t>Work completed</t>
  </si>
  <si>
    <t>Other financial assets</t>
  </si>
  <si>
    <t>Assmang - Trade and other receivables</t>
  </si>
  <si>
    <t>Associate</t>
  </si>
  <si>
    <t xml:space="preserve"> - Settlement gain</t>
  </si>
  <si>
    <t>Net foreign exchange difference</t>
  </si>
  <si>
    <t>Contribution to basic (losses)/earnings</t>
  </si>
  <si>
    <t>This is a level 1 valuation in terms of IFRS 13.</t>
  </si>
  <si>
    <t>This is a level 2 valuation in terms of IFRS 13.</t>
  </si>
  <si>
    <t xml:space="preserve">This is a level 3 valuation in terms of IFRS 13. </t>
  </si>
  <si>
    <t xml:space="preserve">Assmang </t>
  </si>
  <si>
    <t xml:space="preserve"> - Re-measurement adjustment on loans</t>
  </si>
  <si>
    <t>Cost recoveries</t>
  </si>
  <si>
    <t xml:space="preserve">Glencore Operations SA  - Trade and other receivables </t>
  </si>
  <si>
    <t>Headline earnings from operations (R million)</t>
  </si>
  <si>
    <t xml:space="preserve">Basic earnings from operations per share (cents) </t>
  </si>
  <si>
    <t>financial position, performance and cash flow since the last annual financial statements.</t>
  </si>
  <si>
    <t>NEW STANDARDS ISSUED BUT NOT YET EFFECTIVE</t>
  </si>
  <si>
    <t xml:space="preserve">only become payable following receipt by Assmang from the relevant customer. </t>
  </si>
  <si>
    <t>Income for the period¹</t>
  </si>
  <si>
    <t>NOTES TO THE CONDENSED GROUP FINANCIAL STATEMENTS</t>
  </si>
  <si>
    <t>ARM Treasury Operations</t>
  </si>
  <si>
    <t xml:space="preserve">Glencore International AG  - Sales </t>
  </si>
  <si>
    <t xml:space="preserve">Glencore International AG  - Trade and other receivables </t>
  </si>
  <si>
    <t>Interest</t>
  </si>
  <si>
    <t>Profit from operations after capital items</t>
  </si>
  <si>
    <t>Cash payments to owners to acquire the entity’s shares</t>
  </si>
  <si>
    <t>being the effective date as per the sale and purchase agreement.</t>
  </si>
  <si>
    <t>Segment results take into account inter-company eliminations with the exception of inter-company re-measurements.</t>
  </si>
  <si>
    <t>Cash (outflow)/inflow from investing activities</t>
  </si>
  <si>
    <t>The values are presented below:</t>
  </si>
  <si>
    <t>Assets acquired and liabilities assumed</t>
  </si>
  <si>
    <t>LIABILITIES</t>
  </si>
  <si>
    <t>Cash and cash equivalents acquired</t>
  </si>
  <si>
    <t>Trade and other receivables at acquisition is current and receivable within 30 days.</t>
  </si>
  <si>
    <t>refers to periods beginning on or after, unless otherwise indicated.</t>
  </si>
  <si>
    <t xml:space="preserve">Level 2 and level 3 fair value losses or gains are included in other operating expenses or other operating income </t>
  </si>
  <si>
    <t>respectively in the statement of profit or loss.</t>
  </si>
  <si>
    <t>Dividends received from associate</t>
  </si>
  <si>
    <t>Bokoni</t>
  </si>
  <si>
    <t>Proceeds from return of share capital</t>
  </si>
  <si>
    <t xml:space="preserve"> - Gain on return of share capital</t>
  </si>
  <si>
    <t>² Dividend paid amounting to R5 billion included in cash flows from operating activities.</t>
  </si>
  <si>
    <t>- ARM Coal</t>
  </si>
  <si>
    <t xml:space="preserve">The contract asset results from revised fee arrangements, whereby fees received from Assmang </t>
  </si>
  <si>
    <t xml:space="preserve">Contribution to headline earnings / (losses) </t>
  </si>
  <si>
    <t>Cash (outflow) / inflow from investing activities</t>
  </si>
  <si>
    <t>¹ Relates to fees capitalised in ARM Ferrous and reversed on consolidation.</t>
  </si>
  <si>
    <t>Consolidation adjustments ¹</t>
  </si>
  <si>
    <t xml:space="preserve">Other operating expenses </t>
  </si>
  <si>
    <t xml:space="preserve">PROPERTY, PLANT AND EQUIPMENT </t>
  </si>
  <si>
    <t>Beeshoek Mine</t>
  </si>
  <si>
    <t>- Bokoni</t>
  </si>
  <si>
    <t>Total comprehensive income for the year</t>
  </si>
  <si>
    <t xml:space="preserve">Other comprehensive income </t>
  </si>
  <si>
    <t>Cash (outflow) / inflow from operating activities</t>
  </si>
  <si>
    <t>Cash inflow from investing activities</t>
  </si>
  <si>
    <t>EBITDA from continued operations (R million)</t>
  </si>
  <si>
    <t>Page 22</t>
  </si>
  <si>
    <t>Page 23</t>
  </si>
  <si>
    <t>DISPUTES</t>
  </si>
  <si>
    <t>CONTINGENT LIABILITIES AND DISPUTES</t>
  </si>
  <si>
    <t>IMPAIRMENT</t>
  </si>
  <si>
    <t>Conditional shares issued to employees</t>
  </si>
  <si>
    <t xml:space="preserve">Other   </t>
  </si>
  <si>
    <t>Share-based payment expense</t>
  </si>
  <si>
    <t>ARM continuously evaluates the impact of these standards and amendments, the adoption of which are not expected to have a significant effect on the</t>
  </si>
  <si>
    <t>Analysis of the ARM Ferrous segment on a 100% Assmang basis</t>
  </si>
  <si>
    <t>Consolidation adjustments</t>
  </si>
  <si>
    <t>Additional information for ARM Ferrous at 100% Assmang</t>
  </si>
  <si>
    <t>Analysis of the ARM Ferrous segment on a 100% Assmang basis (continued)</t>
  </si>
  <si>
    <t>The carrying amount of trade and other receivables approximates their fair value due to the short-term nature of the receivables.</t>
  </si>
  <si>
    <t>Preference shares ¹</t>
  </si>
  <si>
    <t>CONTINGENT LIABILITIES AND DISPUTES (Continued)</t>
  </si>
  <si>
    <t>Potential ordinary shares due to long-term share incentives granted (thousands)</t>
  </si>
  <si>
    <t>report, ARM owned 74 665 545 Harmony shares.</t>
  </si>
  <si>
    <t>No other significant events have occurred subsequent to the reporting date that could materially</t>
  </si>
  <si>
    <t>affect the reported results.</t>
  </si>
  <si>
    <t>Acquisition of additional shares in ARM Platinum (PTY) LTD</t>
  </si>
  <si>
    <t>Non-controlling interest²</t>
  </si>
  <si>
    <t xml:space="preserve"> - Insurance reimbursement movements</t>
  </si>
  <si>
    <t>Proceeds from loans repaid</t>
  </si>
  <si>
    <t>PCB - Dividend received</t>
  </si>
  <si>
    <t>Insurance revenue</t>
  </si>
  <si>
    <t>Net finance expenses from reinsurance contracts held</t>
  </si>
  <si>
    <t>Share of profit from joint venture</t>
  </si>
  <si>
    <t>Net impact of revaluation of listed investment - Harmony</t>
  </si>
  <si>
    <t>IAS 7</t>
  </si>
  <si>
    <t>IFRS 7</t>
  </si>
  <si>
    <t>IAS 21</t>
  </si>
  <si>
    <t>The effects of changes in foreign exchange rates - Lack of exchangeability - amendments</t>
  </si>
  <si>
    <t>1 January 2025</t>
  </si>
  <si>
    <t>IFRS 18</t>
  </si>
  <si>
    <t>IFRS 19</t>
  </si>
  <si>
    <t>1 January 2027</t>
  </si>
  <si>
    <t>Cash inflow from financing activities</t>
  </si>
  <si>
    <t xml:space="preserve">Net impact of revaluation of listed investment - Surge Copper </t>
  </si>
  <si>
    <t xml:space="preserve">Contribution to basic (losses) / earnings </t>
  </si>
  <si>
    <t>Loan re-measurement gains</t>
  </si>
  <si>
    <t>ARM and ARM Coal</t>
  </si>
  <si>
    <t xml:space="preserve">ARM and ARM Coal have been served with applications for a certification by court of a class action in respect of the coal mines’ </t>
  </si>
  <si>
    <t xml:space="preserve">employees. The premise of the class action is to institute an action for damages against the coal mines pursuant to the diseases </t>
  </si>
  <si>
    <t xml:space="preserve">In all, four separate actions have been launched, each with its own list of respondents. The four applications are respectively </t>
  </si>
  <si>
    <t>IFRS 17 INSURANCE CONTRACTS</t>
  </si>
  <si>
    <t>Insurance service expenses</t>
  </si>
  <si>
    <t>Net opening balance</t>
  </si>
  <si>
    <t>Net finance expenses from insurance contracts</t>
  </si>
  <si>
    <t>Total cash flows</t>
  </si>
  <si>
    <t>Net closing balance</t>
  </si>
  <si>
    <t xml:space="preserve">Bokoni </t>
  </si>
  <si>
    <t xml:space="preserve"> Net expenses from reinsurance contracts held</t>
  </si>
  <si>
    <t>Page 13</t>
  </si>
  <si>
    <t>Page 14</t>
  </si>
  <si>
    <t>Page 21</t>
  </si>
  <si>
    <t>Page 24</t>
  </si>
  <si>
    <t>Page 25</t>
  </si>
  <si>
    <t>Total comprehensive income / (loss) for the year</t>
  </si>
  <si>
    <t>- Machadodorp</t>
  </si>
  <si>
    <t>Net finance expenses from insurance contracts issued</t>
  </si>
  <si>
    <t>IFRS 9</t>
  </si>
  <si>
    <t>1 January 2026</t>
  </si>
  <si>
    <t xml:space="preserve"> Machadodorp Works, Corporate,  Gold and other) in the table below.</t>
  </si>
  <si>
    <t>The carrying value of trade and other receivables approximate their fair value.</t>
  </si>
  <si>
    <t>The carrying value of trade and other payables approximate their fair value.</t>
  </si>
  <si>
    <t>ARM BBEE Trust (loan from Harmony Gold) ¹</t>
  </si>
  <si>
    <t>Audit fees</t>
  </si>
  <si>
    <t>Directors emoluments</t>
  </si>
  <si>
    <r>
      <t xml:space="preserve"> Impala Platinum - Sales </t>
    </r>
    <r>
      <rPr>
        <vertAlign val="superscript"/>
        <sz val="14"/>
        <rFont val="Arial"/>
        <family val="2"/>
      </rPr>
      <t>1</t>
    </r>
  </si>
  <si>
    <r>
      <t xml:space="preserve"> Rustenburg Platinum Mines - Sales </t>
    </r>
    <r>
      <rPr>
        <vertAlign val="superscript"/>
        <sz val="14"/>
        <rFont val="Arial"/>
        <family val="2"/>
      </rPr>
      <t>2</t>
    </r>
  </si>
  <si>
    <r>
      <rPr>
        <vertAlign val="superscript"/>
        <sz val="14"/>
        <rFont val="Arial"/>
        <family val="2"/>
      </rPr>
      <t xml:space="preserve"> 2</t>
    </r>
    <r>
      <rPr>
        <sz val="14"/>
        <rFont val="Arial"/>
        <family val="2"/>
      </rPr>
      <t xml:space="preserve">  These transactions and balances for joint operations do not meet the definition of a related party as per </t>
    </r>
  </si>
  <si>
    <t xml:space="preserve">    IAS 24 but have been included to provide additional information.</t>
  </si>
  <si>
    <r>
      <t xml:space="preserve"> Modikwa non-controlling interest - Dividend declared </t>
    </r>
    <r>
      <rPr>
        <vertAlign val="superscript"/>
        <sz val="14"/>
        <rFont val="Arial"/>
        <family val="2"/>
      </rPr>
      <t>2</t>
    </r>
  </si>
  <si>
    <r>
      <t xml:space="preserve"> Rustenburg Platinum Mines - Trade and other receivables </t>
    </r>
    <r>
      <rPr>
        <vertAlign val="superscript"/>
        <sz val="14"/>
        <rFont val="Arial"/>
        <family val="2"/>
      </rPr>
      <t>2</t>
    </r>
  </si>
  <si>
    <t>¹ Cash and cash equivalents were invested in fixed deposits with maturities longer than three months</t>
  </si>
  <si>
    <t xml:space="preserve"> to achieve  better returns. When these investments mature, to the extent that amounts are not</t>
  </si>
  <si>
    <t xml:space="preserve">  re-invested in new investments with maturities of longer than 3 months, they will again form part of </t>
  </si>
  <si>
    <t xml:space="preserve">cash and cash equivalents. The carrying amounts of the financial assets shown above approximate </t>
  </si>
  <si>
    <t>their fair value.</t>
  </si>
  <si>
    <t xml:space="preserve">      as and when they arise as part of the risk finance retention strategy.</t>
  </si>
  <si>
    <t xml:space="preserve">     The cash held in the cell is invested in highly liquid investments and is used to settle claims </t>
  </si>
  <si>
    <t>other, and Gold segments.</t>
  </si>
  <si>
    <t>IFRS 10</t>
  </si>
  <si>
    <t>Financial instruments - Annual improvements - amendments</t>
  </si>
  <si>
    <t>Consolidated financial statements - Annual improvements - amendments</t>
  </si>
  <si>
    <t>Statement of cash flows - Annual improvements - amendments</t>
  </si>
  <si>
    <t xml:space="preserve">The following amendments, standards or interpretations have been issued but are not yet effective for the group. The effective date </t>
  </si>
  <si>
    <t>The group does not intend early adopting any of the above amendments or standards.</t>
  </si>
  <si>
    <t>Fair value gain in other comprehensive income</t>
  </si>
  <si>
    <t xml:space="preserve">Amounts outstanding at year-end receivable by </t>
  </si>
  <si>
    <t>IFRS 1</t>
  </si>
  <si>
    <t>First-time adoption of International Financial Reporting Standards - Annual improvements - amendments</t>
  </si>
  <si>
    <r>
      <t xml:space="preserve"> Impala Platinum - Trade and other receivables </t>
    </r>
    <r>
      <rPr>
        <vertAlign val="superscript"/>
        <sz val="14"/>
        <rFont val="Arial"/>
        <family val="2"/>
      </rPr>
      <t>1</t>
    </r>
  </si>
  <si>
    <r>
      <t xml:space="preserve"> Impala Platinum - dividend paid </t>
    </r>
    <r>
      <rPr>
        <vertAlign val="superscript"/>
        <sz val="14"/>
        <rFont val="Arial"/>
        <family val="2"/>
      </rPr>
      <t>1</t>
    </r>
  </si>
  <si>
    <t xml:space="preserve">Selected explanatory notes are included to explain events and transactions that are significant to an understanding of the changes in the group’s </t>
  </si>
  <si>
    <t xml:space="preserve">The group has adopted the following new and/or revised standards and interpretations issued by the International Financial Reporting </t>
  </si>
  <si>
    <t>Refer note 2.1 and note 9 for more detail on the ARM Ferrous segment.</t>
  </si>
  <si>
    <t xml:space="preserve">Insurance contract liabilities </t>
  </si>
  <si>
    <t xml:space="preserve">Trade and other payables </t>
  </si>
  <si>
    <t xml:space="preserve">Reinsurance contract liabilities </t>
  </si>
  <si>
    <t xml:space="preserve">Retained earnings </t>
  </si>
  <si>
    <t xml:space="preserve">Insurance contract asset </t>
  </si>
  <si>
    <t xml:space="preserve">Reinsurance contract asset </t>
  </si>
  <si>
    <t xml:space="preserve">Trade and other receivables </t>
  </si>
  <si>
    <t>for the year ended 30 June 2025</t>
  </si>
  <si>
    <t xml:space="preserve">Net finance expenses from insurance contracts issued </t>
  </si>
  <si>
    <t xml:space="preserve">Net finance expenses from reinsurance contracts held </t>
  </si>
  <si>
    <t xml:space="preserve"> Other operating expenses</t>
  </si>
  <si>
    <t xml:space="preserve">ARM Corporate as presented in the table on pages 7 and 8 is analysed further into Machadodorp, Corporate and </t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</si>
  <si>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 Relates to fees capitalised in ARM Ferrous and reversed on consolidation.</t>
    </r>
  </si>
  <si>
    <r>
      <t xml:space="preserve"> Consolidation adjustment </t>
    </r>
    <r>
      <rPr>
        <vertAlign val="superscript"/>
        <sz val="14"/>
        <rFont val="Arial"/>
        <family val="2"/>
      </rPr>
      <t>1</t>
    </r>
  </si>
  <si>
    <t xml:space="preserve">Disclosure of reconciliation of changes in insurance contracts </t>
  </si>
  <si>
    <t xml:space="preserve">Disclosure of reconciliation of changes in reinsurance contracts </t>
  </si>
  <si>
    <t>Non-current asset : reinsurance contract asset (per statement of financial position)</t>
  </si>
  <si>
    <t>Current asset : reinsurance contract asset (per statement of financial position)</t>
  </si>
  <si>
    <t>Current liabilities: reinsurance contract liabilities (per statement of financial position)</t>
  </si>
  <si>
    <t>Current asset : insurance contract asset (per statement of financial position)</t>
  </si>
  <si>
    <t>Non-current liabilities: insurance contract liabilities (per statement of financial position)</t>
  </si>
  <si>
    <t>Current liabilities: insurance contract liabilities (per statement of financial position)</t>
  </si>
  <si>
    <t xml:space="preserve">OTHER OPERATING INCOME </t>
  </si>
  <si>
    <t xml:space="preserve">OTHER OPERATING EXPENSES </t>
  </si>
  <si>
    <t>Profit on sale of property, plant and equipment - Machadodorp</t>
  </si>
  <si>
    <t>Contracts referencing nature - dependent electricity - amendments</t>
  </si>
  <si>
    <t>Subsidiaries without Public Accountability: disclosures</t>
  </si>
  <si>
    <t>Loss from joint venture</t>
  </si>
  <si>
    <t>Other current liabilities</t>
  </si>
  <si>
    <t xml:space="preserve"> - Impairment loss on investment</t>
  </si>
  <si>
    <t xml:space="preserve"> - IFRIC 23 adjustment</t>
  </si>
  <si>
    <t xml:space="preserve"> - IFRS 17 adjustment</t>
  </si>
  <si>
    <r>
      <t xml:space="preserve">Dividend paid </t>
    </r>
    <r>
      <rPr>
        <vertAlign val="superscript"/>
        <sz val="11"/>
        <rFont val="Arial"/>
        <family val="2"/>
      </rPr>
      <t>3</t>
    </r>
  </si>
  <si>
    <t xml:space="preserve">  4</t>
  </si>
  <si>
    <t>Page 15</t>
  </si>
  <si>
    <t>Page 16</t>
  </si>
  <si>
    <t>Page 17</t>
  </si>
  <si>
    <t>Page 18</t>
  </si>
  <si>
    <t>Page 20</t>
  </si>
  <si>
    <t>Page 27</t>
  </si>
  <si>
    <r>
      <t xml:space="preserve"> Interest paid</t>
    </r>
    <r>
      <rPr>
        <vertAlign val="superscript"/>
        <sz val="12"/>
        <rFont val="Arial"/>
        <family val="2"/>
      </rPr>
      <t>1</t>
    </r>
  </si>
  <si>
    <r>
      <t xml:space="preserve"> Short-term borrowings repaid</t>
    </r>
    <r>
      <rPr>
        <vertAlign val="superscript"/>
        <sz val="12"/>
        <rFont val="Arial"/>
        <family val="2"/>
      </rPr>
      <t>2</t>
    </r>
  </si>
  <si>
    <t>ACQUISITION OF NKOMATI MINE</t>
  </si>
  <si>
    <t>provides for the acquisition by ARM of NNAf's 50% participation interest in its partnership with ARM that operates the Nkomati</t>
  </si>
  <si>
    <t>mine for a cash consideration of R1 million.</t>
  </si>
  <si>
    <t>ARM will take over the environmental liabilities of Nkomati mine, together with NNAf's proportionate share of the obligations</t>
  </si>
  <si>
    <t>and liabilities relating to the Nkomati mine's assets, with a R325 million contribution from NNAf.</t>
  </si>
  <si>
    <t>ARM transferred the consideration of R1 million in cash, on 31 July 2025.</t>
  </si>
  <si>
    <t xml:space="preserve">The partnership agreement between ARM and NNAf in relation to the Nkomati mine terminated immediately following successful </t>
  </si>
  <si>
    <t>closing of the transaction on 31 July 2025.</t>
  </si>
  <si>
    <t xml:space="preserve">On or about 31 March 2021 mining ceased at Nkomati mine and the operation was placed on care and maintenance. On </t>
  </si>
  <si>
    <t xml:space="preserve">16 June 2021, ARM and NNAf concluded a Memorandum of Understanding (MOU) which set out the terms and conditions of </t>
  </si>
  <si>
    <t>and ongoing care &amp; maintenance costs.</t>
  </si>
  <si>
    <t>There were several positive considerations that informed ARM's decision to acquire NNAf's 50% participation interest in its</t>
  </si>
  <si>
    <t>partnership with ARM that operates the Nkomati mine. These include but are not limited to:</t>
  </si>
  <si>
    <t xml:space="preserve"> - Nkomati mine is a known and predictable nickel sulphide  orebody, with established infrastructure, relatively lower</t>
  </si>
  <si>
    <t>carbon emission footprint, low capital intensity and short lead times to resuming steady state production of class one</t>
  </si>
  <si>
    <t>compatible nickel sulphide concentrate, the preferred feed to nickel sulphate production sought after by battery manufacturers.</t>
  </si>
  <si>
    <t>- It has attractive bi-metal product credits including copper, cobalt, platinum, palladium, and chrome.</t>
  </si>
  <si>
    <t>- ARM is committed to the short-, medium-, and long-term success of the South African mining industry.</t>
  </si>
  <si>
    <t xml:space="preserve">“business combination” as defined in IFRS 3, with an acquisition date of 4 July 2025, in line with transfer of control, </t>
  </si>
  <si>
    <t xml:space="preserve">       </t>
  </si>
  <si>
    <t>ARM measured the identifiable assets and liabilities of Nkomati mine at acquisition-date fair values.</t>
  </si>
  <si>
    <t>ACQUISITION OF NKOMATI MINE continued</t>
  </si>
  <si>
    <t>Goodwill</t>
  </si>
  <si>
    <t>Mineral rights</t>
  </si>
  <si>
    <t>Environmental rehabilitation provision</t>
  </si>
  <si>
    <t>Deferred tax liability</t>
  </si>
  <si>
    <t>Other provisions</t>
  </si>
  <si>
    <t>Total identifiable net liabilities at fair value</t>
  </si>
  <si>
    <t>Goodwill / (Gain on bargain purchase)</t>
  </si>
  <si>
    <t>Purchase consideration</t>
  </si>
  <si>
    <t>Cash paid by ARM</t>
  </si>
  <si>
    <t>ARM's existing 50% equity value in Nkomati Mine</t>
  </si>
  <si>
    <t>Cash and cash equivalent acquired</t>
  </si>
  <si>
    <t>Cash inflow on acquisition net of cash acquired</t>
  </si>
  <si>
    <r>
      <t xml:space="preserve">Cancellation of treasury shares </t>
    </r>
    <r>
      <rPr>
        <vertAlign val="superscript"/>
        <sz val="11"/>
        <rFont val="Arial"/>
        <family val="2"/>
      </rPr>
      <t>5</t>
    </r>
  </si>
  <si>
    <t>Page 26</t>
  </si>
  <si>
    <t>Cash inflow / (outflow) from financing activities</t>
  </si>
  <si>
    <t>Repurchase of own shares</t>
  </si>
  <si>
    <t>Bokoni Mine</t>
  </si>
  <si>
    <t xml:space="preserve">At 30 June 2025 an impairment loss of R11 million before taxation of R3 million was recognised on the property, plant and </t>
  </si>
  <si>
    <t xml:space="preserve">At 31 December 2024 an impairment loss of R72 million with no tax effect was recognised on Assmang’s equity-accounted </t>
  </si>
  <si>
    <t xml:space="preserve">In terms of IFRS 3 Business combinations, ARM has concluded that the acquisition of Nkomati mine is considered to be a </t>
  </si>
  <si>
    <t xml:space="preserve">On 24 November 2023, ARM and Norilsk Nickel Africa Proprietary Limited ("NNAf") signed a Sale Agreement ("SA") which </t>
  </si>
  <si>
    <t>Cash paid by NNAf relating to the water rehabilitation</t>
  </si>
  <si>
    <t>The final condition precedent in the sale agreement had been fulfilled on 4 July 2025.</t>
  </si>
  <si>
    <t xml:space="preserve">In F2025, the Competition Tribunal and DMPR (section 11) unconditionally approved the transaction between ARM and NNAf </t>
  </si>
  <si>
    <t>in terms of acquiring NNAf's participation interest in Nkomati.</t>
  </si>
  <si>
    <r>
      <t xml:space="preserve"> Bokoni (short-term borrowing) </t>
    </r>
    <r>
      <rPr>
        <vertAlign val="superscript"/>
        <sz val="14"/>
        <rFont val="Arial"/>
        <family val="2"/>
      </rPr>
      <t>3</t>
    </r>
  </si>
  <si>
    <t xml:space="preserve">The valuation of the identifiable assets and liabilities at acquisition-date fair value requires significant assumptions, judgement </t>
  </si>
  <si>
    <t>and estimates.</t>
  </si>
  <si>
    <t>Loss from associate</t>
  </si>
  <si>
    <t xml:space="preserve">Contribution to headline (losses) /  earnings </t>
  </si>
  <si>
    <t xml:space="preserve">SA. The status quo for Nkomati mine continues to be challenging due to uncertain commodities and nickel sector outlook </t>
  </si>
  <si>
    <t xml:space="preserve">   ARM cancelled these shares once the dividend in specie was received. </t>
  </si>
  <si>
    <t>Profit / (loss) after tax</t>
  </si>
  <si>
    <t xml:space="preserve">at 30 June </t>
  </si>
  <si>
    <t xml:space="preserve">for the year ended 30 June </t>
  </si>
  <si>
    <r>
      <t xml:space="preserve">Repurchase of own shares </t>
    </r>
    <r>
      <rPr>
        <vertAlign val="superscript"/>
        <sz val="11"/>
        <rFont val="Arial"/>
        <family val="2"/>
      </rPr>
      <t>4</t>
    </r>
  </si>
  <si>
    <t>The adoption of the above standards did not have a significant effect on the condensed group financial statements.</t>
  </si>
  <si>
    <t xml:space="preserve"> ARM Platinum (which includes platinum and nickel), ARM Ferrous, ARM Coal and ARM Corporate (which includes</t>
  </si>
  <si>
    <r>
      <t>Ferrous</t>
    </r>
    <r>
      <rPr>
        <b/>
        <vertAlign val="superscript"/>
        <sz val="12"/>
        <rFont val="Arial"/>
        <family val="2"/>
      </rPr>
      <t>2</t>
    </r>
  </si>
  <si>
    <r>
      <t>Platinum</t>
    </r>
    <r>
      <rPr>
        <b/>
        <vertAlign val="superscript"/>
        <sz val="12"/>
        <rFont val="Arial"/>
        <family val="2"/>
      </rPr>
      <t>1</t>
    </r>
  </si>
  <si>
    <r>
      <t>ment</t>
    </r>
    <r>
      <rPr>
        <b/>
        <vertAlign val="superscript"/>
        <sz val="12"/>
        <rFont val="Arial"/>
        <family val="2"/>
      </rPr>
      <t>3</t>
    </r>
  </si>
  <si>
    <t>Contribution to basic earnings / (losses)</t>
  </si>
  <si>
    <t>Additional information for ARM Ferrous at 100% Assmang basis</t>
  </si>
  <si>
    <t>² Dividend paid amounting to R4.5 billion included in cash flows from operating activities.</t>
  </si>
  <si>
    <r>
      <t xml:space="preserve">Cancellation of repurchased shares </t>
    </r>
    <r>
      <rPr>
        <vertAlign val="superscript"/>
        <sz val="11"/>
        <rFont val="Arial"/>
        <family val="2"/>
      </rPr>
      <t>4</t>
    </r>
  </si>
  <si>
    <t>Presentation and disclosure in financial statements</t>
  </si>
  <si>
    <t>Classification and measurement of financial instruments - amendments</t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</si>
  <si>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Refer to note 2.4 for more detail on the ARM Platinum segment</t>
    </r>
  </si>
  <si>
    <t>2.7</t>
  </si>
  <si>
    <t>2.8</t>
  </si>
  <si>
    <t xml:space="preserve"> The fair value of the investment in RBCT was determined by calculating the present value of the  </t>
  </si>
  <si>
    <t>Staff costs</t>
  </si>
  <si>
    <t>ARM measured the identifiable assets and liabilities of Nkomati Mine at acquisition-date fair values.</t>
  </si>
  <si>
    <t>Impala Platinum and Two Rivers Platinum are considered related party transactions.</t>
  </si>
  <si>
    <t>Harmony collar hedge financial instrument</t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</si>
  <si>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Refer to note 2.3 for more detail on the ARM Platinum segment</t>
    </r>
  </si>
  <si>
    <r>
      <t xml:space="preserve"> ¹ Includes consolidation and IFRS 11 </t>
    </r>
    <r>
      <rPr>
        <i/>
        <sz val="12"/>
        <rFont val="Arial"/>
        <family val="2"/>
      </rPr>
      <t>Joint Arrangements</t>
    </r>
    <r>
      <rPr>
        <sz val="12"/>
        <rFont val="Arial"/>
        <family val="2"/>
      </rPr>
      <t xml:space="preserve"> adjustments.</t>
    </r>
  </si>
  <si>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 xml:space="preserve"> Includes IFRS 11 </t>
    </r>
    <r>
      <rPr>
        <i/>
        <sz val="11"/>
        <rFont val="Arial"/>
        <family val="2"/>
      </rPr>
      <t xml:space="preserve">Joint Arrangements </t>
    </r>
    <r>
      <rPr>
        <sz val="11"/>
        <rFont val="Arial"/>
        <family val="2"/>
      </rPr>
      <t>adjustments related to ARM Ferrous and other consolidation adjustments.</t>
    </r>
  </si>
  <si>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 xml:space="preserve"> Includes IFRS 11 </t>
    </r>
    <r>
      <rPr>
        <i/>
        <sz val="11"/>
        <rFont val="Arial"/>
        <family val="2"/>
      </rPr>
      <t>Joint Arrangements</t>
    </r>
    <r>
      <rPr>
        <sz val="11"/>
        <rFont val="Arial"/>
        <family val="2"/>
      </rPr>
      <t xml:space="preserve"> adjustments related to ARM Ferrous and other consolidation adjustments.</t>
    </r>
  </si>
  <si>
    <r>
      <t xml:space="preserve"> ¹ Includes consolidation and IFRS 11 </t>
    </r>
    <r>
      <rPr>
        <i/>
        <sz val="11"/>
        <rFont val="Arial"/>
        <family val="2"/>
      </rPr>
      <t>Joint Arrangements</t>
    </r>
    <r>
      <rPr>
        <sz val="11"/>
        <rFont val="Arial"/>
        <family val="2"/>
      </rPr>
      <t xml:space="preserve"> adjustments.</t>
    </r>
  </si>
  <si>
    <t xml:space="preserve">- Artex Axcell (Guernsey) PCC Limited ("Artex") Captive Cell (Cell AVL 18) </t>
  </si>
  <si>
    <t xml:space="preserve">- Artex Captive Cell (Cell AVL 18) </t>
  </si>
  <si>
    <r>
      <rPr>
        <vertAlign val="superscript"/>
        <sz val="11"/>
        <rFont val="Arial"/>
        <family val="2"/>
      </rPr>
      <t>4</t>
    </r>
    <r>
      <rPr>
        <sz val="11"/>
        <rFont val="Arial"/>
        <family val="2"/>
      </rPr>
      <t xml:space="preserve"> Relates to fees capitalised in ARM Ferrous and reversed upon consolidation.</t>
    </r>
  </si>
  <si>
    <t xml:space="preserve"> Other operating income</t>
  </si>
  <si>
    <r>
      <t xml:space="preserve"> Consolidation adjustments</t>
    </r>
    <r>
      <rPr>
        <vertAlign val="superscript"/>
        <sz val="12"/>
        <rFont val="Arial"/>
        <family val="2"/>
      </rPr>
      <t>4</t>
    </r>
  </si>
  <si>
    <t>Risks and rewards are retained by ARM.</t>
  </si>
  <si>
    <r>
      <t xml:space="preserve">-  Other </t>
    </r>
    <r>
      <rPr>
        <vertAlign val="superscript"/>
        <sz val="14"/>
        <rFont val="Arial"/>
        <family val="2"/>
      </rPr>
      <t>2</t>
    </r>
  </si>
  <si>
    <t>Other comprehensive income / (loss)</t>
  </si>
  <si>
    <t xml:space="preserve">¹  Two Rivers Platinum is a subsidiary of ARM. Impala Platinum owns 46% of Two Rivers Platinum. The transactions between </t>
  </si>
  <si>
    <t>Investment properties</t>
  </si>
  <si>
    <t>Refer note 2.1, 2.5 and 2.6 for more detail on the ARM Ferrous segment</t>
  </si>
  <si>
    <t xml:space="preserve">Goodwill </t>
  </si>
  <si>
    <t xml:space="preserve"> Cost of sales</t>
  </si>
  <si>
    <t xml:space="preserve"> Income from investments </t>
  </si>
  <si>
    <t xml:space="preserve">Impairment loss before tax </t>
  </si>
  <si>
    <t xml:space="preserve">Impairment reversal before tax </t>
  </si>
  <si>
    <t>Actuarial gain</t>
  </si>
  <si>
    <t xml:space="preserve"> Net income from reinsurance contracts held</t>
  </si>
  <si>
    <t xml:space="preserve">The ARM Platinum segment is analysed further into Nkomati, Two Rivers Platinum Proprietary Limited  (Two Rivers) and ARM </t>
  </si>
  <si>
    <t>Platinum Proprietary Limited which includes 50% of the Modikwa Platinum Mine(Modikwa) and 100% of the Bokoni Platinum Mine(Bokoni).</t>
  </si>
  <si>
    <t>PRIMARY SEGMENTAL INFORMATION continued</t>
  </si>
  <si>
    <t>Business segments continued</t>
  </si>
  <si>
    <t xml:space="preserve">Dividend received (refer statement of cash flows) </t>
  </si>
  <si>
    <t xml:space="preserve">as a joint venture which includes iron ore and manganese operations based in South Africa. </t>
  </si>
  <si>
    <t>- Two Rivers</t>
  </si>
  <si>
    <t>- Modikwa</t>
  </si>
  <si>
    <t>F2026</t>
  </si>
  <si>
    <t>for the year ended 30 June 2026</t>
  </si>
  <si>
    <t xml:space="preserve">Fair value hedge - Harmony collar hedge </t>
  </si>
  <si>
    <t>Revaluation of listed investment</t>
  </si>
  <si>
    <t xml:space="preserve">Total other comprehensive income </t>
  </si>
  <si>
    <r>
      <rPr>
        <vertAlign val="superscript"/>
        <sz val="11"/>
        <rFont val="Arial"/>
        <family val="2"/>
      </rPr>
      <t>4</t>
    </r>
    <r>
      <rPr>
        <sz val="11"/>
        <rFont val="Arial"/>
        <family val="2"/>
      </rPr>
      <t xml:space="preserve"> ARM repurchased and cancelled 3 239 681 ordinary shares at an average price of R154.27 per share.</t>
    </r>
  </si>
  <si>
    <r>
      <rPr>
        <vertAlign val="superscript"/>
        <sz val="11"/>
        <rFont val="Arial"/>
        <family val="2"/>
      </rPr>
      <t>5</t>
    </r>
    <r>
      <rPr>
        <sz val="11"/>
        <rFont val="Arial"/>
        <family val="2"/>
      </rPr>
      <t xml:space="preserve"> Opilac Proprietary Limited, a wholly-owned subsidiary of ARM, effected a distribution in specie of its entire shareholding in ARM, being 12 717 328  ordinary shares. </t>
    </r>
  </si>
  <si>
    <t xml:space="preserve"> for the year ended 30 June 2026  </t>
  </si>
  <si>
    <t>Year to 30 June 2026</t>
  </si>
  <si>
    <r>
      <t xml:space="preserve"> Cash (outflow)/inflow from operating activities</t>
    </r>
    <r>
      <rPr>
        <vertAlign val="superscript"/>
        <sz val="12"/>
        <rFont val="Arial"/>
        <family val="2"/>
      </rPr>
      <t>2</t>
    </r>
  </si>
  <si>
    <t xml:space="preserve">equipment  at the Cato Ridge Works operation. ARM’s attributable  share of the impairment loss amounted to R5 million  </t>
  </si>
  <si>
    <t xml:space="preserve"> Fair value adjustments to revenue </t>
  </si>
  <si>
    <r>
      <t xml:space="preserve">Sales by geographical area </t>
    </r>
    <r>
      <rPr>
        <vertAlign val="superscript"/>
        <sz val="14"/>
        <rFont val="Arial"/>
        <family val="2"/>
      </rPr>
      <t>1</t>
    </r>
    <r>
      <rPr>
        <sz val="14"/>
        <rFont val="Arial"/>
        <family val="2"/>
      </rPr>
      <t xml:space="preserve"> :</t>
    </r>
  </si>
  <si>
    <t>¹ Sales by geographical area has been included to provide additional information.</t>
  </si>
  <si>
    <r>
      <t xml:space="preserve">Harmony </t>
    </r>
    <r>
      <rPr>
        <vertAlign val="superscript"/>
        <sz val="12"/>
        <rFont val="Arial"/>
        <family val="2"/>
      </rPr>
      <t>1,2,3</t>
    </r>
  </si>
  <si>
    <r>
      <t xml:space="preserve">Guardrisk </t>
    </r>
    <r>
      <rPr>
        <vertAlign val="superscript"/>
        <sz val="14"/>
        <rFont val="Arial"/>
        <family val="2"/>
      </rPr>
      <t>4</t>
    </r>
    <r>
      <rPr>
        <sz val="14"/>
        <rFont val="Arial"/>
        <family val="2"/>
      </rPr>
      <t xml:space="preserve">  </t>
    </r>
  </si>
  <si>
    <t xml:space="preserve">  5</t>
  </si>
  <si>
    <t xml:space="preserve">  6</t>
  </si>
  <si>
    <r>
      <t xml:space="preserve">Richards Bay Coal Terminal </t>
    </r>
    <r>
      <rPr>
        <vertAlign val="superscript"/>
        <sz val="14"/>
        <rFont val="Arial"/>
        <family val="2"/>
      </rPr>
      <t xml:space="preserve">5 </t>
    </r>
  </si>
  <si>
    <t xml:space="preserve">  - African Rainbow Minerals Limited of R37 million (F2025: R37 million) </t>
  </si>
  <si>
    <t xml:space="preserve">  - Guarantees issued by Two Rivers to Eskom amounting to R4 million (F2025: R4 million).</t>
  </si>
  <si>
    <t>DERIVATIVE FINANCIAL LIABILITY</t>
  </si>
  <si>
    <t>Opening financial hedge liability</t>
  </si>
  <si>
    <t>Net opening hedge</t>
  </si>
  <si>
    <t>Movement in the period through other comprehensive income</t>
  </si>
  <si>
    <t>Closing financial hedge liability</t>
  </si>
  <si>
    <t>Net closing hedge</t>
  </si>
  <si>
    <r>
      <rPr>
        <vertAlign val="superscript"/>
        <sz val="14"/>
        <rFont val="Arial"/>
        <family val="2"/>
      </rPr>
      <t>1</t>
    </r>
    <r>
      <rPr>
        <sz val="14"/>
        <rFont val="Arial"/>
        <family val="2"/>
      </rPr>
      <t xml:space="preserve"> This is a level 2 valuation in terms of IFRS 13.</t>
    </r>
  </si>
  <si>
    <t>The final condition precedent in the sale and purchase agreement had been fulfilled on 4 July 2025.</t>
  </si>
  <si>
    <t>ARM transferred the consideration of R1 million in cash on 31 July 2025.</t>
  </si>
  <si>
    <t>- It has attractive bi-metal product credits including copper, cobalt, platinum, palladium and chrome.</t>
  </si>
  <si>
    <t>Gain on re-measurement</t>
  </si>
  <si>
    <t>Fair value of 100%</t>
  </si>
  <si>
    <t xml:space="preserve"> -Cash paid by ARM</t>
  </si>
  <si>
    <t xml:space="preserve"> -Cash received from NNAf relating to the water rehabilitation</t>
  </si>
  <si>
    <t xml:space="preserve"> -Cash and cash equivalents acquired</t>
  </si>
  <si>
    <t xml:space="preserve">On 24 November 2023, ARM and Norilsk Nickel Africa Proprietary Limited ("NNAf") signed a sale and purchase </t>
  </si>
  <si>
    <t xml:space="preserve">agreement  which provides for the acquisition by ARM of NNAf's 50% participation interest in its partnership with </t>
  </si>
  <si>
    <t>ARM that operates the Nkomati Mine for a cash consideration of R1 million.</t>
  </si>
  <si>
    <t>In F2025, the Competition Tribunal and DMPR (section 11) unconditionally approved the transaction between</t>
  </si>
  <si>
    <t xml:space="preserve"> ARM and NNAf in terms of acquiring NNAf's participation interest in Nkomati Mine.</t>
  </si>
  <si>
    <t xml:space="preserve">The partnership agreement between ARM and NNAf in relation to the Nkomati Mine terminated immediately </t>
  </si>
  <si>
    <t>following the successful closing of the transaction.</t>
  </si>
  <si>
    <t xml:space="preserve">There were several positive considerations that informed ARM's decision to acquire NNAf's 50% participation </t>
  </si>
  <si>
    <t>interest in its partnership with ARM that operates the Nkomati Mine. These include but are not limited to:</t>
  </si>
  <si>
    <t xml:space="preserve"> - Nkomati Mine is a known and predictable nickel sulphide orebody, with established infrastructure, relatively </t>
  </si>
  <si>
    <t xml:space="preserve">lower carbon emission footprint, low capital intensity and short lead times to resuming steady state production </t>
  </si>
  <si>
    <t xml:space="preserve">of class one compatible nickel sulphide concentrate, the preferred feed to nickel sulphate production sought </t>
  </si>
  <si>
    <t>after by battery manufacturers.</t>
  </si>
  <si>
    <t xml:space="preserve">In terms of IFRS 3 Business combinations, ARM has concluded that the acquisition of Nkomati Mine is </t>
  </si>
  <si>
    <t xml:space="preserve">considered to be a “business combination” as defined in IFRS 3, with an acquisition date of 4 July 2025, in line </t>
  </si>
  <si>
    <t>with transfer of control, being the effective date as per the sale and purchase agreement.</t>
  </si>
  <si>
    <t xml:space="preserve">The valuation of the identifiable assets and liabilities at acquisition-date fair value requires significant </t>
  </si>
  <si>
    <t>assumptions, judgement and estimates.</t>
  </si>
  <si>
    <t>ARM previously proportionately consolidated 50% of the assets and liabilities of Nkomati Mine as a joint operation</t>
  </si>
  <si>
    <t xml:space="preserve"> and post the transaction ARM will consolidate 100%. </t>
  </si>
  <si>
    <t xml:space="preserve">The carrying amount of trade and other receivables approximates their fair value due to the short-term nature of </t>
  </si>
  <si>
    <t>the receivables.</t>
  </si>
  <si>
    <t>Capital items before tax (refer note 7)</t>
  </si>
  <si>
    <t>Raw materials, consumables used and change in inventories  
(cost of sales)</t>
  </si>
  <si>
    <t>7.1 ARM Ferrous</t>
  </si>
  <si>
    <t>CAPITAL ITEMS continued</t>
  </si>
  <si>
    <t>7.2 ARM Platinum</t>
  </si>
  <si>
    <t>Capital items  (refer note 7)</t>
  </si>
  <si>
    <t>Movements in the year</t>
  </si>
  <si>
    <t>Change in assumptions/estimates</t>
  </si>
  <si>
    <t>Payments made in the year</t>
  </si>
  <si>
    <t>Total long-term provisions opening balance</t>
  </si>
  <si>
    <t>Total long-term provisions closing balance</t>
  </si>
  <si>
    <t>Provisions for the year</t>
  </si>
  <si>
    <t>Total short-term provisions opening balance</t>
  </si>
  <si>
    <t>Payments during the year</t>
  </si>
  <si>
    <t>Transfers during the year</t>
  </si>
  <si>
    <t>Total short-term provisions closing balance</t>
  </si>
  <si>
    <t xml:space="preserve">Fair value of 50% pre-existing share of identifiable net liabilities </t>
  </si>
  <si>
    <t>ARM's shareholding in Harmony was 11.73% at 30 June 2026 and 11.76% at 30 June 2025.</t>
  </si>
  <si>
    <t>Derivative financial liability</t>
  </si>
  <si>
    <t xml:space="preserve">The condensed  group financial statements for the year ended 30 June 2026 have been prepared in accordance with the framework concepts and the </t>
  </si>
  <si>
    <t>Interpretation Committee (IFRIC) of the IASB during the period under review. The date of initial application for the group being 1 July 2025.</t>
  </si>
  <si>
    <r>
      <t xml:space="preserve">condensed group financial statements, with the exception of IFRS 18 </t>
    </r>
    <r>
      <rPr>
        <i/>
        <sz val="14"/>
        <rFont val="Arial"/>
        <family val="2"/>
      </rPr>
      <t>Presentation and disclosure in financial statements</t>
    </r>
    <r>
      <rPr>
        <sz val="14"/>
        <rFont val="Arial"/>
        <family val="2"/>
      </rPr>
      <t>.</t>
    </r>
  </si>
  <si>
    <r>
      <t>ARM is assessing the impact of the change in IFRS 18</t>
    </r>
    <r>
      <rPr>
        <i/>
        <sz val="14"/>
        <rFont val="Arial"/>
        <family val="2"/>
      </rPr>
      <t xml:space="preserve"> Presentation and disclosure in financial statements </t>
    </r>
    <r>
      <rPr>
        <sz val="14"/>
        <rFont val="Arial"/>
        <family val="2"/>
      </rPr>
      <t>on the condensed group financial statements.</t>
    </r>
  </si>
  <si>
    <t>Share of loss from associate</t>
  </si>
  <si>
    <t xml:space="preserve">Trade and other receivables include a contract asset from Assmang of R467 million (F2025: R700 million). </t>
  </si>
  <si>
    <t>Impairment loss reversal on property, plant and equipment - Machadodorp</t>
  </si>
  <si>
    <t>Salaries and wages (cost of sales)</t>
  </si>
  <si>
    <t>Capital items included in share of profit from joint venture - Assmang</t>
  </si>
  <si>
    <t xml:space="preserve">before tax of R2 million. </t>
  </si>
  <si>
    <t>There was no impairment at 30 June 2026.</t>
  </si>
  <si>
    <t xml:space="preserve">investment in Sakura. ARM’s attributable share of the impairment loss amounted to R36 million with no tax effect. </t>
  </si>
  <si>
    <t>At 30 June 2025 an impairment loss of R2 209 million was recognised on the property, plant and equipment at Bokoni Platinum</t>
  </si>
  <si>
    <t>Mine.</t>
  </si>
  <si>
    <t>ARM has recognised a fair value gain (included in capital items in profit or loss - note 7) of</t>
  </si>
  <si>
    <r>
      <t>Fair values</t>
    </r>
    <r>
      <rPr>
        <b/>
        <vertAlign val="superscript"/>
        <sz val="14"/>
        <rFont val="Arial"/>
        <family val="2"/>
      </rPr>
      <t>1</t>
    </r>
    <r>
      <rPr>
        <b/>
        <sz val="14"/>
        <rFont val="Arial"/>
        <family val="2"/>
      </rPr>
      <t xml:space="preserve"> of the assets acquired and liabilities assumed</t>
    </r>
  </si>
  <si>
    <t>Following the court’s dismissal of the plaintiff’s action on 9 May 2023, Pula Group LLC and Pula Graphite Partners Tanzania</t>
  </si>
  <si>
    <t xml:space="preserve"> Limited (Pula Group) have again served ARM and other defendants (defendants) with summons in terms of which Pula Group is </t>
  </si>
  <si>
    <t xml:space="preserve">claiming damages in the amount of US$195 000 000 against the defendants, who includes ARM, arising out of a breach of an </t>
  </si>
  <si>
    <t xml:space="preserve">alleged confidentiality agreement. The summons was served on ARM on 4 December 2023. ARM has taken the necessary legal </t>
  </si>
  <si>
    <t>steps to protect its rights. The matter is still before the Tanzanian High Court.</t>
  </si>
  <si>
    <t>ARM and ARM Coal have filed notices to oppose the application. ARM and ARM Coal have filed their answering affidavits.</t>
  </si>
  <si>
    <t>Board Approval of the Nkomati Operational Restart</t>
  </si>
  <si>
    <t>Board Approval of the Bokoni Development Project</t>
  </si>
  <si>
    <t>(Loss) / profit on sale of property, plant and equipment - Bokoni</t>
  </si>
  <si>
    <t xml:space="preserve">Loss on sale of property, plant and equipment - ARM Coal </t>
  </si>
  <si>
    <t>Payment of financial instrument</t>
  </si>
  <si>
    <t>Net cash inflow on acquisition of Nkomati Mine</t>
  </si>
  <si>
    <t>Raw materials, consumables used and change
 in inventories</t>
  </si>
  <si>
    <t>Salaries and wages</t>
  </si>
  <si>
    <t>² Dividend paid amounting to R3.4 billion included in cash flows from operating activities.</t>
  </si>
  <si>
    <t>The accompanying notes are an integral part of these condensed group financial statements.</t>
  </si>
  <si>
    <t>Impairment loss on property, plant and equipment - Bokoni (refer note 7.2)</t>
  </si>
  <si>
    <t xml:space="preserve">The valuation is calculated based on the duration of the RBCT  lease agreement with Transnet SOC Limited to 31 December 2038,  </t>
  </si>
  <si>
    <t>Less : Overdrafts (refer note 13)</t>
  </si>
  <si>
    <t>15.1</t>
  </si>
  <si>
    <t>15.2</t>
  </si>
  <si>
    <t>COMMITMENTS</t>
  </si>
  <si>
    <t>21.1</t>
  </si>
  <si>
    <t>21.2</t>
  </si>
  <si>
    <t>Short-term borrowings are held as follows :</t>
  </si>
  <si>
    <t>Bokoni (lease liability)</t>
  </si>
  <si>
    <r>
      <rPr>
        <vertAlign val="superscript"/>
        <sz val="12"/>
        <rFont val="Arial"/>
        <family val="2"/>
      </rPr>
      <t>1</t>
    </r>
    <r>
      <rPr>
        <sz val="12"/>
        <rFont val="Arial"/>
        <family val="2"/>
      </rPr>
      <t xml:space="preserve"> Includes group interest repayments of lease liabilities of R13 million (F2025: R11 million)</t>
    </r>
  </si>
  <si>
    <t xml:space="preserve">  - ARM Coal to DMPR amounting to R150 million (F2025: R135 million).</t>
  </si>
  <si>
    <t xml:space="preserve"> - ARM Corporate </t>
  </si>
  <si>
    <r>
      <rPr>
        <vertAlign val="superscript"/>
        <sz val="14"/>
        <rFont val="Arial"/>
        <family val="2"/>
      </rPr>
      <t xml:space="preserve"> 2 </t>
    </r>
    <r>
      <rPr>
        <sz val="14"/>
        <rFont val="Arial"/>
        <family val="2"/>
      </rPr>
      <t>Other financial assets include trust funds of R18 million (F2025: R8 million).</t>
    </r>
  </si>
  <si>
    <t>-  African Rainbow Minerals Limited</t>
  </si>
  <si>
    <r>
      <t xml:space="preserve">- Artex Captive Cell  (Cell AVL 18) </t>
    </r>
    <r>
      <rPr>
        <vertAlign val="superscript"/>
        <sz val="14"/>
        <rFont val="Arial"/>
        <family val="2"/>
      </rPr>
      <t>1</t>
    </r>
  </si>
  <si>
    <r>
      <t xml:space="preserve">- Rehabilitation trust funds </t>
    </r>
    <r>
      <rPr>
        <vertAlign val="superscript"/>
        <sz val="14"/>
        <rFont val="Arial"/>
        <family val="2"/>
      </rPr>
      <t>1</t>
    </r>
  </si>
  <si>
    <r>
      <t xml:space="preserve">- Other cash set aside for specific use </t>
    </r>
    <r>
      <rPr>
        <vertAlign val="superscript"/>
        <sz val="14"/>
        <rFont val="Arial"/>
        <family val="2"/>
      </rPr>
      <t>1</t>
    </r>
  </si>
  <si>
    <t xml:space="preserve">  - Two Rivers to DMPR amounting to R38 million (F2025: R35 million).</t>
  </si>
  <si>
    <t xml:space="preserve">  - Bokoni to DMPR amounting to Rnil (F2025: R32 million).</t>
  </si>
  <si>
    <t xml:space="preserve">  - Guarantees issued by Modikwa to DMPR and Eskom amounting to R377 million (F2025: R255 million).</t>
  </si>
  <si>
    <t xml:space="preserve">  - Guarantees issued by Bokoni to DMPR and Eskom amounting to R82 million (F2025: R77 million).</t>
  </si>
  <si>
    <t>Gross profit / (loss)</t>
  </si>
  <si>
    <t>Profit / (loss) from operations before capital items</t>
  </si>
  <si>
    <t xml:space="preserve">Profit for the year </t>
  </si>
  <si>
    <t xml:space="preserve">¹ Includes repayments of R23 million (F2025: R28 million), re-measurements of Rnil (F2025: R1 million) and interest </t>
  </si>
  <si>
    <t xml:space="preserve">  of R4 million (F2025: R7 million).</t>
  </si>
  <si>
    <t xml:space="preserve"> If increased by 10% this would result in a R29 million (F2025: R28 million) increase in the valuation on the RBCT investment.  </t>
  </si>
  <si>
    <t> If decreased by 10% this would result in a R29 million (F2025: R28 million) decrease in the  valuation on the RBCT investment.</t>
  </si>
  <si>
    <t xml:space="preserve"> using a pre-tax discount rate of 13.5% (F2025: 11%). </t>
  </si>
  <si>
    <t>Total amount adjusted for headline earnings</t>
  </si>
  <si>
    <t xml:space="preserve">  - Nkomati to DMPR and  Eskom amounting to Rnil (F2025: R106 million). </t>
  </si>
  <si>
    <t xml:space="preserve">  - Guarantees issued by Nkomati to DMPR and Eskom amounting to Rnil (F2025: R16 million). </t>
  </si>
  <si>
    <t>CONDENSED GROUP STATEMENT OF FINANCIAL POSITION</t>
  </si>
  <si>
    <t>CONDENSED GROUP STATEMENT OF COMPREHENSIVE INCOME</t>
  </si>
  <si>
    <t>CONDENSED GROUP STATEMENT OF CHANGES IN EQUITY</t>
  </si>
  <si>
    <t>CONDENSED GROUP STATEMENT OF CASH FLOWS</t>
  </si>
  <si>
    <t>CONDENSED GROUP STATEMENT OF PROFIT OR LOSS</t>
  </si>
  <si>
    <t xml:space="preserve">During F2025, ARM designated an equity collar over 18 million shares in Harmony as a hedge of </t>
  </si>
  <si>
    <t xml:space="preserve">the fair value risk associated with changes in the listed share price of those shares. Risks and </t>
  </si>
  <si>
    <t>rewards to the Harmony shares are retained by ARM.</t>
  </si>
  <si>
    <t>Total other comprehensive income / (loss)</t>
  </si>
  <si>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Non-controlling interest includes R4 728 million (F2025: R3 704 million) for Two Rivers and R624 million (F2025: R480 million) for Modikwa.</t>
    </r>
  </si>
  <si>
    <t xml:space="preserve">During the period, management reassessed the expected manner of recovery of the investment from recovery through the joint venture </t>
  </si>
  <si>
    <t xml:space="preserve">continuing as a going concern to recovery through the distribution of dividends to shareholders. As a result of this change in the expected </t>
  </si>
  <si>
    <t xml:space="preserve">manner of recovery, the recoverable amount increased and exceeded the impaired carrying amount of the investment. </t>
  </si>
  <si>
    <t xml:space="preserve">Accordingly, the previously recognised impairment was reversed to the extent of R57 million before taxation of Rnil  and recognised in </t>
  </si>
  <si>
    <t>profit or loss for the year (ARM's attributable share  of the impairment reversal amounted to R29 million  before tax of Rnil).</t>
  </si>
  <si>
    <t xml:space="preserve">Net expenses from insurance service </t>
  </si>
  <si>
    <t xml:space="preserve">Net income from insurance service </t>
  </si>
  <si>
    <t>EBITDA *</t>
  </si>
  <si>
    <t>* EBITDA is the sum of segment results plus amortisation and depreciation.</t>
  </si>
  <si>
    <t xml:space="preserve"> Net income from insurance service </t>
  </si>
  <si>
    <t xml:space="preserve"> Net expenses from insurance service </t>
  </si>
  <si>
    <t>Gain on re-measurement to fair value of pre-existing interest in Nkomati - Corporate (refer note 23)</t>
  </si>
  <si>
    <t>discount rate and spot price of Harmony were major contributors.</t>
  </si>
  <si>
    <r>
      <t xml:space="preserve"> - Fair value</t>
    </r>
    <r>
      <rPr>
        <vertAlign val="superscript"/>
        <sz val="14"/>
        <rFont val="Arial"/>
        <family val="2"/>
      </rPr>
      <t>1</t>
    </r>
    <r>
      <rPr>
        <sz val="14"/>
        <rFont val="Arial"/>
        <family val="2"/>
      </rPr>
      <t xml:space="preserve"> of ARM's 50% pre-existing share of the identifiable net liabilities</t>
    </r>
  </si>
  <si>
    <t>Net cash (outflow)/ inflow from financing activities</t>
  </si>
  <si>
    <t xml:space="preserve"> Net expense from reinsurance contracts held</t>
  </si>
  <si>
    <t>Cash generated / (utilised) from operations</t>
  </si>
  <si>
    <t>Cash inflow from operating activities</t>
  </si>
  <si>
    <t>Cash outflow  from financing activities</t>
  </si>
  <si>
    <t>Cash inflow from operating activities ²</t>
  </si>
  <si>
    <t xml:space="preserve"> - Loss from associate  </t>
  </si>
  <si>
    <t xml:space="preserve">Environmental rehabilition </t>
  </si>
  <si>
    <t>Opening balances</t>
  </si>
  <si>
    <t>Silicosis and tuberculosis class action</t>
  </si>
  <si>
    <t>Closing balances</t>
  </si>
  <si>
    <t xml:space="preserve">Silicosis and tuberculosis class action </t>
  </si>
  <si>
    <t xml:space="preserve">Bonus provision </t>
  </si>
  <si>
    <t xml:space="preserve">Leave pay provision </t>
  </si>
  <si>
    <t xml:space="preserve">Other provisions </t>
  </si>
  <si>
    <t>Capital items after tax (note 7)</t>
  </si>
  <si>
    <t>Tax on capital items included in share of profit from joint venture - Assmang</t>
  </si>
  <si>
    <t xml:space="preserve">referred to as the Glencore, Anglo American, Exxaro and BHP Billiton applications. </t>
  </si>
  <si>
    <t xml:space="preserve"> Refer to note 2.3 for the financial results of Nkomati Mine.</t>
  </si>
  <si>
    <r>
      <t xml:space="preserve"> Net income / (expenses) from insurance service</t>
    </r>
    <r>
      <rPr>
        <vertAlign val="superscript"/>
        <sz val="12"/>
        <rFont val="Arial"/>
        <family val="2"/>
      </rPr>
      <t>1</t>
    </r>
  </si>
  <si>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Refer to note 2.5 and note 6 for more detail  on the ARM Ferrous segment. </t>
    </r>
  </si>
  <si>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Refer to note 2.6 and note 6 for more detail  on the ARM Ferrous segment. </t>
    </r>
  </si>
  <si>
    <t>Overdrafts  (refer note 12)</t>
  </si>
  <si>
    <r>
      <t>PROVISIONS</t>
    </r>
    <r>
      <rPr>
        <b/>
        <vertAlign val="superscript"/>
        <sz val="14"/>
        <rFont val="Arial"/>
        <family val="2"/>
      </rPr>
      <t>1</t>
    </r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</si>
  <si>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Change in presentation of F2025 figure. Insurance revenue of R48 million is netted off against the net </t>
    </r>
  </si>
  <si>
    <t xml:space="preserve">  income / (expenses) from insurance services line item.</t>
  </si>
  <si>
    <t>Profit for the year ended 30 June 2025</t>
  </si>
  <si>
    <t>Profit for the year ended 30 June 2026</t>
  </si>
  <si>
    <t>For the year ended 30 June 2025 (Audited)</t>
  </si>
  <si>
    <t>For the year ended 30 June 2026 (Reviewed)</t>
  </si>
  <si>
    <t>Balance at 30 June 2024 (Audited)</t>
  </si>
  <si>
    <t>Balance at 30 June 2025 (Audited)</t>
  </si>
  <si>
    <t>Balance at 30 June 2026 (Reviewed)</t>
  </si>
  <si>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 xml:space="preserve"> Interim dividend paid of 500 cents (F2025:450 cents) per share and final dividend paid of 600 cents (F2025: 900 cents) per share.</t>
    </r>
  </si>
  <si>
    <t xml:space="preserve">The movements in F2026 property, plant and equipment (including mineral rights) includes capital expenditure at Bokoni of R1 091 million, </t>
  </si>
  <si>
    <t>During the year, Beeshoek implemented a phased shutdown after the operation was unable to secure a long-term sales</t>
  </si>
  <si>
    <t>Details of the impairments were included in the financial results for the year ended 30 June 2025, which can be found on www.arm.co.za</t>
  </si>
  <si>
    <t>Cato Ridge Alloys</t>
  </si>
  <si>
    <t xml:space="preserve">Details of the impairments were included in the financial results for the period ended 31 December 2024 and 30 June 2025, which can </t>
  </si>
  <si>
    <t>be found on www.arm.co.za</t>
  </si>
  <si>
    <t>Harmony 74 665 545 shares at R250.00 per share (30 June 2025: 74 665 545 shares at R244.81 per share).</t>
  </si>
  <si>
    <t xml:space="preserve"> based on a wharfage cost differential ranging between R41/tonne and R44/tonne (F2025: between R39/tonne and R47/tonne). </t>
  </si>
  <si>
    <t>This is a level 2 valuation in terms of IFRS® Accounting Standards.</t>
  </si>
  <si>
    <t>The fair value of trade and other receivables that contain provisional pricing is R4 024 million (F2025: R3 614 million).</t>
  </si>
  <si>
    <t xml:space="preserve">  - ARM Corporate to DMPR on behalf of Nkomati amounting to R12 million (F2025: R12 million)</t>
  </si>
  <si>
    <t xml:space="preserve">  - Artex Captive Cell is used as part of the group self-insurance program.</t>
  </si>
  <si>
    <r>
      <rPr>
        <vertAlign val="superscript"/>
        <sz val="14"/>
        <rFont val="Arial"/>
        <family val="2"/>
      </rPr>
      <t xml:space="preserve">1  </t>
    </r>
    <r>
      <rPr>
        <sz val="14"/>
        <rFont val="Arial"/>
        <family val="2"/>
      </rPr>
      <t>Cash set aside for specific use includes:</t>
    </r>
  </si>
  <si>
    <t>Two Rivers (lease liability)</t>
  </si>
  <si>
    <r>
      <t xml:space="preserve"> Two Rivers (long-term borrowing) </t>
    </r>
    <r>
      <rPr>
        <vertAlign val="superscript"/>
        <sz val="14"/>
        <rFont val="Arial"/>
        <family val="2"/>
      </rPr>
      <t>2</t>
    </r>
  </si>
  <si>
    <r>
      <t xml:space="preserve"> Two Rivers (short-term borrowing) </t>
    </r>
    <r>
      <rPr>
        <vertAlign val="superscript"/>
        <sz val="14"/>
        <rFont val="Arial"/>
        <family val="2"/>
      </rPr>
      <t>2</t>
    </r>
  </si>
  <si>
    <t xml:space="preserve">Trade and other payables movements primarily relate to Two Rivers payables arising from the delayed acquisition </t>
  </si>
  <si>
    <t>However, the acquisition of the fleet was only finalised in June 2026, resulting in a significant payable balance at 30 June 2026.</t>
  </si>
  <si>
    <t xml:space="preserve">of the UG2 and Merensky fleet. The purchases were anticipated to be phased between March 2026 and June 2026. </t>
  </si>
  <si>
    <t xml:space="preserve">ARM assumed the environmental liabilities of Nkomati Mine, together with NNAf's proportionate share of the </t>
  </si>
  <si>
    <t>obligations and liabilities relating to the Nkomati Mine assets, with a R325 million cash contribution from NNAf.</t>
  </si>
  <si>
    <t xml:space="preserve"> R462 million relating to the remeasurement to fair value of its pre-existing 50% interest held in Nkomati Mine.</t>
  </si>
  <si>
    <r>
      <t xml:space="preserve"> Goodwill and intangible assets</t>
    </r>
    <r>
      <rPr>
        <vertAlign val="superscript"/>
        <sz val="12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</si>
  <si>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Increase in Goodwill and intangibles mainly relates to the goodwill recognised on acquisition of Nkomati Mine (refer note 23).</t>
    </r>
  </si>
  <si>
    <t xml:space="preserve">measurement and recognition requirements of IFRS®  Accounting Standards as issued by the International Accounting Standards Board, the Financial </t>
  </si>
  <si>
    <t xml:space="preserve">Pronouncements as  issued by the Financial Reporting Standards Council and South African Institute of Chartered Accountants (SAICA) Financial Reporting </t>
  </si>
  <si>
    <t xml:space="preserve">Guides as issued by the Accounting Practices Committee, the Johannesburg Stock Exchange (JSE) Listings Requirements, IAS 34: Interim Financial </t>
  </si>
  <si>
    <t>Reporting and the South African Companies Act.</t>
  </si>
  <si>
    <t>The condensed group financial statements for the year have been prepared under the supervision of the Finance Director, Ms TTA Mhlanga CA(SA).</t>
  </si>
  <si>
    <t xml:space="preserve">The condensed group financial statements for the year have been prepared on the historical cost basis, except for certain financial instruments that are </t>
  </si>
  <si>
    <t>fairly valued. The accounting policies used are in terms of IFRS® Accounting Standards and are consistent with those applied in the most recent annual</t>
  </si>
  <si>
    <t>financial statements, apart from the new standards adopted in the current year.</t>
  </si>
  <si>
    <t>The effects of changes in foreign exchange rates</t>
  </si>
  <si>
    <t>IAS 28</t>
  </si>
  <si>
    <t>Investments in Associates and Joint Ventures</t>
  </si>
  <si>
    <t>IFRS 20</t>
  </si>
  <si>
    <t>Regulatory Assets and Regulatory Liabilities</t>
  </si>
  <si>
    <t>1 January 2029</t>
  </si>
  <si>
    <t xml:space="preserve"> - Fair value remeasurements</t>
  </si>
  <si>
    <t xml:space="preserve">Net (expenses) / income  from reinsurance contracts held </t>
  </si>
  <si>
    <t>Refer to note 2.1 and note 6 for more detail on the ARM Ferrous segment.</t>
  </si>
  <si>
    <t>Refer to note 2.2 and note 6 for more detail on the ARM Ferrous segment.</t>
  </si>
  <si>
    <t>Corporate and other</t>
  </si>
  <si>
    <t>Fair value is based on the net asset value of the cell captive.</t>
  </si>
  <si>
    <t xml:space="preserve">Profit / (loss) from operations before capital items </t>
  </si>
  <si>
    <t xml:space="preserve"> - Share of profit from joint venture</t>
  </si>
  <si>
    <t xml:space="preserve"> - Impairment and reversal of impairment loss on property, plant and equipment </t>
  </si>
  <si>
    <t xml:space="preserve"> - Reversal of impairment loss on property, plant and equipment </t>
  </si>
  <si>
    <t xml:space="preserve">The Harmony share price was R250.00 as at 30 June 2026, which falls between the floor and cap of the collar (the </t>
  </si>
  <si>
    <t xml:space="preserve">share price range that is not hedged). Consequently, the change in the fair value of the 18 million Harmony shares </t>
  </si>
  <si>
    <t>ineffectiveness directly in Other comprehensive income.</t>
  </si>
  <si>
    <t>Transfer between reserves</t>
  </si>
  <si>
    <t>The group is organised into the following operating segments:</t>
  </si>
  <si>
    <t>Impairment reversal / (loss) on property, plant and equipment (refer note 7.1)</t>
  </si>
  <si>
    <t>Impairment reversal on investment in Cato Ridge Alloys (refer note 7.1)</t>
  </si>
  <si>
    <t xml:space="preserve">Profit on disposal of joint venture (Sakura) </t>
  </si>
  <si>
    <t>Impairment loss on joint venture in Sakura (refer note 7.1)</t>
  </si>
  <si>
    <t>Profit on sale of property, plant and equipment</t>
  </si>
  <si>
    <t>Impairment (reversal)/loss on property, plant and equipment</t>
  </si>
  <si>
    <t>Profit on disposal of property, plant and equipment</t>
  </si>
  <si>
    <r>
      <t xml:space="preserve">Surge Copper </t>
    </r>
    <r>
      <rPr>
        <vertAlign val="superscript"/>
        <sz val="14"/>
        <rFont val="Arial"/>
        <family val="2"/>
      </rPr>
      <t>1,6,7</t>
    </r>
  </si>
  <si>
    <t xml:space="preserve"> 7</t>
  </si>
  <si>
    <t xml:space="preserve">Additional Surge Copper shares acquired in F2026 of R105 million increasing the number of shares from 42 955 767 (14.8% shareholding) to 76 697 482 </t>
  </si>
  <si>
    <t>During F2025, ARM entered into a hedge collar transaction over 18 million of ordinary shares of ARM's equity in Harmony (refer note 22).</t>
  </si>
  <si>
    <t>The share price of Surge Copper increased from C$0.17 per share translated at R13.02 as at 30 June 2025 to C$0.55 per share translated at R11.55 as at 30 June 2026.</t>
  </si>
  <si>
    <t xml:space="preserve"> - Gain on remeasurement - Nkomati acquisition</t>
  </si>
  <si>
    <t xml:space="preserve">  - Nkomati has an assurance fund with Guardrisk amounting to R8 million (F2025: R8 million). </t>
  </si>
  <si>
    <t>Acquisition of Nkomati Mine (see note 23)</t>
  </si>
  <si>
    <t>Further applicants have aplied to court to intervene in the proceedings. A reliable estimate cannot be determined at this stage.</t>
  </si>
  <si>
    <t xml:space="preserve">The board of directors of ARM (the "Board") has approved the development of the Bokoni 180 thousand tonnes per </t>
  </si>
  <si>
    <t xml:space="preserve">month ("ktpm") project (the "Project"). The approval of the Project follows the completion of the Definitive Feasibility Study in </t>
  </si>
  <si>
    <t>The Board has approved the recommencement of open-pit mining operations and nickel concentrate production at Nkomati Nickel</t>
  </si>
  <si>
    <t>Mine. This approval fulfils one of the conditions precedent to the nickel concentrate off-take agreement concluded with Boliden</t>
  </si>
  <si>
    <t>Details of this SENS announcement, can be found on www.arm.co.za</t>
  </si>
  <si>
    <t xml:space="preserve">amount of property, plant and equipment. </t>
  </si>
  <si>
    <t xml:space="preserve">agreement, with production ceasing at the end of October 2025. As a result, management reassessed the use and recoverable </t>
  </si>
  <si>
    <t xml:space="preserve">at Beeshoek Mine. ARM’s attributable  share of the impairment loss amounted to R186 million before tax of R50 million. </t>
  </si>
  <si>
    <t>Working capital movement</t>
  </si>
  <si>
    <t xml:space="preserve"> Decrease in inventories</t>
  </si>
  <si>
    <t xml:space="preserve"> Decrease in payables and provisions</t>
  </si>
  <si>
    <t xml:space="preserve"> Decrease in insurance contract assets and reinsurance contract assets </t>
  </si>
  <si>
    <t xml:space="preserve"> (Decrease) / increase in insurance contract liabilities and reinsurance contract liabilities</t>
  </si>
  <si>
    <t xml:space="preserve"> ¹ Includes expected credit gain  of R71 million less tax of R29 million (F2025: Credit losses of R33 million less tax of R6 million). </t>
  </si>
  <si>
    <t>The effective tax rate is primarily impacted by the tax losses not raised as deferred tax assets in Bokoni,</t>
  </si>
  <si>
    <t xml:space="preserve">attributable to the hedged risk is Rnil. As the hedged item and the hedging instrument generated no offsetting fair value </t>
  </si>
  <si>
    <t xml:space="preserve"> 'Commercial AB (the "Off-take Agreement"). The Off-take Agreement has not yet become unconditional and remains subject to </t>
  </si>
  <si>
    <t>Two Rivers of R1 017 million and Modikwa of R622 million as well as the acquisition of Nkomati Mine of R813 million (refer note 23).</t>
  </si>
  <si>
    <t>Dividends paid to equity holders of ARM</t>
  </si>
  <si>
    <t xml:space="preserve"> Additional investment in Surge Copper</t>
  </si>
  <si>
    <r>
      <rPr>
        <vertAlign val="superscript"/>
        <sz val="14"/>
        <rFont val="Arial"/>
        <family val="2"/>
      </rPr>
      <t>1</t>
    </r>
    <r>
      <rPr>
        <sz val="14"/>
        <rFont val="Arial"/>
        <family val="2"/>
      </rPr>
      <t xml:space="preserve"> There has been no change from the provisional purchase price allocation to the final purchase price allocation.</t>
    </r>
  </si>
  <si>
    <t xml:space="preserve">The reassessment resulted  in an impairment loss of R59 million before tax of R10 million being recognised at 30 June 2026 </t>
  </si>
  <si>
    <t>(ARM's attributable share of impairment loss amounted to R30 million before tax of R5 million). The impairment together with a reversal of</t>
  </si>
  <si>
    <t xml:space="preserve">previously recognised impairment of R79 million  before tax of R21 million (ARM's attributable share of reversal of previously recognised </t>
  </si>
  <si>
    <t xml:space="preserve">impairment amounted to R40 million before tax of R10 million)  resulted in a net impairment reversal of R20 million before tax of </t>
  </si>
  <si>
    <t xml:space="preserve">R11 million on being recognised for the year ended 30 June 2026 (ARM attributable share of the net impairment reversal of R10 million </t>
  </si>
  <si>
    <t xml:space="preserve">At 30 June 2025, an impairment loss of R371 million before taxation of R100 million was recognised on the property, plant and equipment  </t>
  </si>
  <si>
    <r>
      <rPr>
        <vertAlign val="superscript"/>
        <sz val="14"/>
        <rFont val="Arial"/>
        <family val="2"/>
      </rPr>
      <t>1</t>
    </r>
    <r>
      <rPr>
        <sz val="14"/>
        <rFont val="Arial"/>
        <family val="2"/>
      </rPr>
      <t xml:space="preserve"> Presentation of this note has changed from prior year as the total balance now </t>
    </r>
  </si>
  <si>
    <t>CONTINGENT LIABILITIES (Continued)</t>
  </si>
  <si>
    <t>Modikwa (Continued)</t>
  </si>
  <si>
    <t>that the employees allegedly contracted whilst working in the coal mines. The class action has not been certified.</t>
  </si>
  <si>
    <r>
      <t xml:space="preserve">- not contracted for </t>
    </r>
    <r>
      <rPr>
        <vertAlign val="superscript"/>
        <sz val="14"/>
        <rFont val="Arial"/>
        <family val="2"/>
      </rPr>
      <t>1</t>
    </r>
  </si>
  <si>
    <t>(Loss) / profit from joint venture</t>
  </si>
  <si>
    <t>Profit / (loss)  after tax</t>
  </si>
  <si>
    <t>Impairment reversal before tax (refer note 7)</t>
  </si>
  <si>
    <t>Year to 30 June 2026 (Reviewed)</t>
  </si>
  <si>
    <t>Year to 30 June 2025 (Audited)</t>
  </si>
  <si>
    <t>(Loss) / income from joint venture</t>
  </si>
  <si>
    <t>Cash (utilised in) / generated from operations</t>
  </si>
  <si>
    <t>Impairment loss before tax (refer note 7)</t>
  </si>
  <si>
    <t>Fees received (refer note 16)</t>
  </si>
  <si>
    <t>(19.8% shareholding).</t>
  </si>
  <si>
    <r>
      <rPr>
        <vertAlign val="superscript"/>
        <sz val="14"/>
        <rFont val="Arial"/>
        <family val="2"/>
      </rPr>
      <t xml:space="preserve">3 </t>
    </r>
    <r>
      <rPr>
        <sz val="14"/>
        <rFont val="Arial"/>
        <family val="2"/>
      </rPr>
      <t>Bokoni has an invoice discounting facility of R300 million (F2025: R300 million) with RMB. </t>
    </r>
  </si>
  <si>
    <r>
      <rPr>
        <vertAlign val="superscript"/>
        <sz val="14"/>
        <rFont val="Arial"/>
        <family val="2"/>
      </rPr>
      <t xml:space="preserve"> 2</t>
    </r>
    <r>
      <rPr>
        <sz val="14"/>
        <rFont val="Arial"/>
        <family val="2"/>
      </rPr>
      <t xml:space="preserve"> Two Rivers has a syndicated revolving credit facility of R1.75 billion (F2025: R1.75 billion). During FY2026, Two Rivers fully </t>
    </r>
  </si>
  <si>
    <t>repaid and settled its term loan (F2025: R1.25 billion).</t>
  </si>
  <si>
    <t xml:space="preserve">ARM Coal (lease liability) </t>
  </si>
  <si>
    <t>Modikwa (lease liability)</t>
  </si>
  <si>
    <t>Net (expenses) / income from reinsurance contracts held</t>
  </si>
  <si>
    <r>
      <t>RECONCILIATION OF PROFIT FROM OPERATIONS TO CASH GENERATED FROM OPERATIONS</t>
    </r>
    <r>
      <rPr>
        <b/>
        <vertAlign val="superscript"/>
        <sz val="14"/>
        <rFont val="Arial"/>
        <family val="2"/>
      </rPr>
      <t>1</t>
    </r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</si>
  <si>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Presentation of this note has changed from prior year.</t>
    </r>
  </si>
  <si>
    <t xml:space="preserve"> - Loss / (profit) on sale on property, plant and equipment </t>
  </si>
  <si>
    <t>Other long-term provisions</t>
  </si>
  <si>
    <t xml:space="preserve">The Group in the ordinary course of business enters into various sale, purchase, service and </t>
  </si>
  <si>
    <t>reconciles to the statement of financial position. Prior year only included information</t>
  </si>
  <si>
    <t>on selected provisions.</t>
  </si>
  <si>
    <t xml:space="preserve">During the period, the major assumption was the implied volatility with the changes in the </t>
  </si>
  <si>
    <r>
      <t>Closing financial hedge asset</t>
    </r>
    <r>
      <rPr>
        <vertAlign val="superscript"/>
        <sz val="14"/>
        <rFont val="Arial"/>
        <family val="2"/>
      </rPr>
      <t>2</t>
    </r>
  </si>
  <si>
    <r>
      <rPr>
        <vertAlign val="superscript"/>
        <sz val="14"/>
        <rFont val="Arial"/>
        <family val="2"/>
      </rPr>
      <t>2</t>
    </r>
    <r>
      <rPr>
        <sz val="14"/>
        <rFont val="Arial"/>
        <family val="2"/>
      </rPr>
      <t xml:space="preserve"> Included in non-current financial assets in F2025</t>
    </r>
  </si>
  <si>
    <t xml:space="preserve">ARM, as a member of the ICMM, remains committed to operating Tailings Storage Facilities (TSF) in line with global best </t>
  </si>
  <si>
    <t>practices as set out by the Global Industry Standard on Tailings Management (GISTM) and company policies.</t>
  </si>
  <si>
    <t xml:space="preserve">and beyond, the ARM GISTM conformance results and public disclosure will be published with the ARM annual reporting suite. </t>
  </si>
  <si>
    <t xml:space="preserve">conducted annually to assess the safety of the TSFs in terms of design, construction, operation, monitoring, management and </t>
  </si>
  <si>
    <t>governance, and performance against the design intent.</t>
  </si>
  <si>
    <t xml:space="preserve">At the Modikwa TSF, measures to improve the stability of the TSF are in progress. Extensive work was carried out from 2023 </t>
  </si>
  <si>
    <t xml:space="preserve">to date, to ensure that the TSF complies with industry and internal standards, and best practice guidelines. As part of this work, </t>
  </si>
  <si>
    <t>Harmony declared a final dividend of 750 cents per share. At 30 June 2026 and at the date of this</t>
  </si>
  <si>
    <t xml:space="preserve">June 2026. The estimated nominal project capital expenditure is R15.2 billion of which R2 838 million was committed </t>
  </si>
  <si>
    <t>(refer note 20) at 30 June 2026.</t>
  </si>
  <si>
    <t>exempt dividend income, the share of associate and joint-venture income after tax and the gain on</t>
  </si>
  <si>
    <t xml:space="preserve"> re-measurement to fair value of pre-existing interest in Nkomati Mine.</t>
  </si>
  <si>
    <t>Less: carrying value of 50% pre-existing share of net liabilities</t>
  </si>
  <si>
    <t xml:space="preserve">the fulfilment or waiver, as applicable, of the remaining conditions precedent. The estimated nominal project capital for this </t>
  </si>
  <si>
    <t>Harmony collar hedge</t>
  </si>
  <si>
    <r>
      <t>Opening financial hedge asset</t>
    </r>
    <r>
      <rPr>
        <vertAlign val="superscript"/>
        <sz val="14"/>
        <rFont val="Arial"/>
        <family val="2"/>
      </rPr>
      <t>1</t>
    </r>
  </si>
  <si>
    <t>ARM Platinum received a dividend of R208 million from Modikwa, from which an amount of R200 million was distributed to</t>
  </si>
  <si>
    <t xml:space="preserve"> ARM on 25 August 2026.</t>
  </si>
  <si>
    <t>ARM received a dividend of R77 million from ARM Coal. The dividend was received on 19 August 2026.</t>
  </si>
  <si>
    <t>Modikwa commissioned an intensive geotechnical investigation to evaluate the characteristics of both the foundation and</t>
  </si>
  <si>
    <t xml:space="preserve">tailings material. The investigations were conducted to assess how best to improve the stability of the TSF under certain </t>
  </si>
  <si>
    <t xml:space="preserve">improve the stability of the TSF, the trial shear key was constructed in F2026 to understand the impact of the excavations on </t>
  </si>
  <si>
    <t>the TSF and the underlying foundation material.</t>
  </si>
  <si>
    <t xml:space="preserve"> of the additional TSF stability measures required.  </t>
  </si>
  <si>
    <t xml:space="preserve">As at 30 June 2026, a reliably estimate of the financial effect cannot be determined. Accordingly, no provision has been </t>
  </si>
  <si>
    <t>recognised.</t>
  </si>
  <si>
    <t>project amounts to R753 million, all of which had been committed as at 30 June 2026 (refer note 20).</t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</si>
  <si>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Includes projects for Bokoni Mine and Nkomati Nickel Mine (refer note 26).</t>
    </r>
  </si>
  <si>
    <t xml:space="preserve">movements, the collar's total fair value loss of R424 million, including time value, is therefore recognised as hedge </t>
  </si>
  <si>
    <t xml:space="preserve">ARM submitted its GISTM conformance results with its public disclosure report for all its TSFs on 5 August 2025. For F2026 </t>
  </si>
  <si>
    <t xml:space="preserve">Reviews by the Independent Tailings Review Boards (ITRB) were conducted in May 2026. These reviews by the ITRB are </t>
  </si>
  <si>
    <t xml:space="preserve">potential extreme conditions over the remaining life of the TSF to 2052. As part of the geotechnical investigation to </t>
  </si>
  <si>
    <t>The outcome of the trial shear key construction and the geotechnical investigation will be used to inform the extent</t>
  </si>
  <si>
    <t>Decrease / (increase) in receivables</t>
  </si>
  <si>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Includes group capital repayments of lease liabilities of R22 million (F2025: R17 million)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</si>
</sst>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#\ ###\ "/>
    <numFmt numFmtId="169" formatCode="#\ ###_);\(#\ ###\)\ "/>
    <numFmt numFmtId="170" formatCode="_(* #\ ###_);_(* \(#\ ###\);_(* &quot;-&quot;?_);_(@_)"/>
    <numFmt numFmtId="171" formatCode="_(* #,##0_);_(* \(#,##0\);_(* &quot;-&quot;??_);_(@_)"/>
    <numFmt numFmtId="172" formatCode="_(* #\ ##0_);_(* \(#\ ##0\);_(* &quot;-&quot;_);_(@_)"/>
    <numFmt numFmtId="173" formatCode="_ * #\ ##0_ ;_ * \-#\ ##0_ ;_ * &quot;-&quot;_ ;_ @_ "/>
    <numFmt numFmtId="174" formatCode="_(* #,##0_);_(* \(#,##0\);_(* &quot;-&quot;????_);_(@_)"/>
    <numFmt numFmtId="175" formatCode="\ #;00000000000000000000000000000000000000000000000000000000000000000000000000000000000000000000000000000000000000000000000000000000000000000000000000000000000000000000000000000000000000"/>
    <numFmt numFmtId="176" formatCode="#,##0_ ;\-#,##0\ "/>
    <numFmt numFmtId="177" formatCode="_(###\ ###\ ###_);_(\(###\ ###\ ###\);_(* &quot;-&quot;_);_(@_)"/>
    <numFmt numFmtId="178" formatCode="0_);\(0\)"/>
    <numFmt numFmtId="179" formatCode="#,##0.0"/>
    <numFmt numFmtId="180" formatCode="_(* #\ ##0_);_(* \(#\ ##0\);_(* &quot;-&quot;_);_(@_)\ "/>
    <numFmt numFmtId="181" formatCode="_(* #,##0_);_(* \(#,##0\);_(* &quot; &quot;??_);_(@_)"/>
    <numFmt numFmtId="182" formatCode="_(* \(#,##0\);_(* \(#,##0\);_(* &quot;&quot;??_);_(@_)"/>
    <numFmt numFmtId="183" formatCode="_ * #,##0.0_ ;_ * \-#,##0.0_ ;_ * &quot;-&quot;_ ;_ @_ "/>
    <numFmt numFmtId="184" formatCode="_-* #,##0.00\ _€_-;\-* #,##0.00\ _€_-;_-* &quot;-&quot;??\ _€_-;_-@_-"/>
    <numFmt numFmtId="185" formatCode="_(* #_);_(* \(#\);_(* &quot;-&quot;_);_(@_)\ "/>
  </numFmts>
  <fonts count="8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hadow/>
      <sz val="14"/>
      <color rgb="FFFF8080"/>
      <name val="Times New Roman"/>
      <family val="1"/>
    </font>
    <font>
      <sz val="20"/>
      <name val="Arial"/>
      <family val="2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sz val="14"/>
      <name val="Times New Roman"/>
      <family val="1"/>
    </font>
    <font>
      <sz val="12"/>
      <name val="Arial"/>
      <family val="2"/>
    </font>
    <font>
      <sz val="14"/>
      <name val="Times New Roman"/>
      <family val="1"/>
    </font>
    <font>
      <sz val="14"/>
      <name val="Arial"/>
      <family val="2"/>
    </font>
    <font>
      <b/>
      <sz val="14"/>
      <name val="Arial"/>
      <family val="2"/>
    </font>
    <font>
      <sz val="12"/>
      <color rgb="FFFF0000"/>
      <name val="Times New Roman"/>
      <family val="1"/>
    </font>
    <font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name val="Calibri"/>
      <family val="2"/>
      <scheme val="minor"/>
    </font>
    <font>
      <b/>
      <shadow/>
      <sz val="14"/>
      <name val="Arial"/>
      <family val="2"/>
    </font>
    <font>
      <sz val="14"/>
      <color theme="1"/>
      <name val="Arial"/>
      <family val="2"/>
    </font>
    <font>
      <b/>
      <shadow/>
      <sz val="26"/>
      <color rgb="FFFF8080"/>
      <name val="Arial"/>
      <family val="2"/>
    </font>
    <font>
      <i/>
      <sz val="11"/>
      <name val="Arial"/>
      <family val="2"/>
    </font>
    <font>
      <i/>
      <sz val="12"/>
      <name val="Arial"/>
      <family val="2"/>
    </font>
    <font>
      <b/>
      <sz val="18"/>
      <name val="Arial"/>
      <family val="2"/>
    </font>
    <font>
      <u/>
      <sz val="11"/>
      <name val="Arial"/>
      <family val="2"/>
    </font>
    <font>
      <b/>
      <i/>
      <sz val="12"/>
      <name val="Arial"/>
      <family val="2"/>
    </font>
    <font>
      <sz val="11"/>
      <name val="Calibri"/>
      <family val="2"/>
    </font>
    <font>
      <sz val="12"/>
      <color theme="1"/>
      <name val="Arial"/>
      <family val="2"/>
    </font>
    <font>
      <b/>
      <shadow/>
      <sz val="12"/>
      <name val="Arial"/>
      <family val="2"/>
    </font>
    <font>
      <sz val="12"/>
      <name val="Calibri"/>
      <family val="2"/>
    </font>
    <font>
      <sz val="14"/>
      <name val="Calibri"/>
      <family val="2"/>
    </font>
    <font>
      <b/>
      <sz val="14"/>
      <color rgb="FFFF0000"/>
      <name val="Arial"/>
      <family val="2"/>
    </font>
    <font>
      <b/>
      <strike/>
      <sz val="14"/>
      <name val="Arial"/>
      <family val="2"/>
    </font>
    <font>
      <b/>
      <sz val="12"/>
      <color rgb="FFFF0000"/>
      <name val="Arial"/>
      <family val="2"/>
    </font>
    <font>
      <sz val="10"/>
      <name val="Arial MT"/>
    </font>
    <font>
      <sz val="14"/>
      <color rgb="FFFF0000"/>
      <name val="Arial"/>
      <family val="2"/>
    </font>
    <font>
      <sz val="14"/>
      <color rgb="FFFF0000"/>
      <name val="Times New Roman"/>
      <family val="1"/>
    </font>
    <font>
      <strike/>
      <sz val="14"/>
      <name val="Arial"/>
      <family val="2"/>
    </font>
    <font>
      <sz val="14"/>
      <name val="Arial"/>
      <family val="2"/>
    </font>
    <font>
      <b/>
      <u val="singleAccounting"/>
      <sz val="12"/>
      <name val="Arial"/>
      <family val="2"/>
    </font>
    <font>
      <b/>
      <sz val="16"/>
      <color rgb="FFFF0000"/>
      <name val="Arial"/>
      <family val="2"/>
    </font>
    <font>
      <sz val="8"/>
      <name val="Arial"/>
      <family val="2"/>
    </font>
    <font>
      <strike/>
      <sz val="14"/>
      <color rgb="FFFF0000"/>
      <name val="Arial"/>
      <family val="2"/>
    </font>
    <font>
      <b/>
      <strike/>
      <sz val="14"/>
      <color rgb="FFFF0000"/>
      <name val="Arial"/>
      <family val="2"/>
    </font>
    <font>
      <i/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vertAlign val="superscript"/>
      <sz val="12"/>
      <name val="Arial"/>
      <family val="2"/>
    </font>
    <font>
      <vertAlign val="superscript"/>
      <sz val="11"/>
      <name val="Arial"/>
      <family val="2"/>
    </font>
    <font>
      <vertAlign val="superscript"/>
      <sz val="10"/>
      <name val="Arial"/>
      <family val="2"/>
    </font>
    <font>
      <vertAlign val="superscript"/>
      <sz val="14"/>
      <name val="Arial"/>
      <family val="2"/>
    </font>
    <font>
      <vertAlign val="superscript"/>
      <sz val="11"/>
      <name val="Calibri"/>
      <family val="2"/>
    </font>
    <font>
      <sz val="11"/>
      <color theme="5"/>
      <name val="Arial"/>
      <family val="2"/>
    </font>
    <font>
      <b/>
      <sz val="9"/>
      <name val="Arial Narrow"/>
      <family val="2"/>
    </font>
    <font>
      <b/>
      <vertAlign val="superscript"/>
      <sz val="12"/>
      <name val="Arial"/>
      <family val="2"/>
    </font>
    <font>
      <b/>
      <shadow/>
      <sz val="14"/>
      <color rgb="FFFF0000"/>
      <name val="Times New Roman"/>
      <family val="1"/>
    </font>
    <font>
      <b/>
      <vertAlign val="superscript"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gradientFill degree="180">
        <stop position="0">
          <color rgb="FF89CEBB"/>
        </stop>
        <stop position="1">
          <color rgb="FF2D859A"/>
        </stop>
      </gradientFill>
    </fill>
    <fill>
      <gradientFill type="path" left="0.5" right="0.5" top="0.5" bottom="0.5">
        <stop position="0">
          <color theme="0" tint="-5.0965910824915313E-2"/>
        </stop>
        <stop position="1">
          <color theme="7"/>
        </stop>
      </gradient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2">
    <xf numFmtId="166" fontId="0" fillId="0" borderId="0"/>
    <xf numFmtId="165" fontId="14" fillId="0" borderId="0" applyFont="0" applyFill="0" applyBorder="0" applyAlignment="0" applyProtection="0"/>
    <xf numFmtId="0" fontId="13" fillId="0" borderId="0"/>
    <xf numFmtId="0" fontId="14" fillId="0" borderId="0"/>
    <xf numFmtId="0" fontId="14" fillId="0" borderId="0"/>
    <xf numFmtId="0" fontId="14" fillId="0" borderId="0"/>
    <xf numFmtId="167" fontId="14" fillId="0" borderId="0" applyFont="0" applyFill="0" applyBorder="0" applyAlignment="0" applyProtection="0"/>
    <xf numFmtId="0" fontId="12" fillId="0" borderId="0"/>
    <xf numFmtId="166" fontId="14" fillId="0" borderId="0"/>
    <xf numFmtId="0" fontId="11" fillId="0" borderId="0"/>
    <xf numFmtId="0" fontId="10" fillId="0" borderId="0"/>
    <xf numFmtId="0" fontId="58" fillId="0" borderId="0"/>
    <xf numFmtId="43" fontId="14" fillId="0" borderId="0" applyFont="0" applyFill="0" applyBorder="0" applyAlignment="0" applyProtection="0"/>
    <xf numFmtId="0" fontId="9" fillId="0" borderId="0"/>
    <xf numFmtId="166" fontId="14" fillId="0" borderId="0"/>
    <xf numFmtId="43" fontId="1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6" fontId="14" fillId="0" borderId="0"/>
    <xf numFmtId="43" fontId="14" fillId="0" borderId="0" applyFont="0" applyFill="0" applyBorder="0" applyAlignment="0" applyProtection="0"/>
    <xf numFmtId="0" fontId="7" fillId="0" borderId="0"/>
    <xf numFmtId="43" fontId="1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32" fillId="0" borderId="0"/>
    <xf numFmtId="184" fontId="5" fillId="0" borderId="0" applyFont="0" applyFill="0" applyBorder="0" applyAlignment="0" applyProtection="0"/>
    <xf numFmtId="0" fontId="4" fillId="0" borderId="0"/>
    <xf numFmtId="43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0" fontId="4" fillId="0" borderId="0"/>
    <xf numFmtId="43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" fillId="0" borderId="0"/>
    <xf numFmtId="0" fontId="4" fillId="0" borderId="0"/>
    <xf numFmtId="0" fontId="14" fillId="0" borderId="0"/>
    <xf numFmtId="0" fontId="4" fillId="0" borderId="0"/>
    <xf numFmtId="43" fontId="3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4" fontId="4" fillId="0" borderId="0" applyFont="0" applyFill="0" applyBorder="0" applyAlignment="0" applyProtection="0"/>
    <xf numFmtId="0" fontId="1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/>
    <xf numFmtId="166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76" fillId="5" borderId="0" applyProtection="0">
      <alignment horizontal="justify"/>
    </xf>
    <xf numFmtId="0" fontId="4" fillId="0" borderId="0"/>
    <xf numFmtId="3" fontId="18" fillId="0" borderId="0"/>
    <xf numFmtId="167" fontId="17" fillId="0" borderId="0" applyFont="0" applyFill="0" applyBorder="0" applyAlignment="0" applyProtection="0"/>
    <xf numFmtId="0" fontId="77" fillId="6" borderId="14">
      <alignment horizontal="center"/>
    </xf>
    <xf numFmtId="43" fontId="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</cellStyleXfs>
  <cellXfs count="896">
    <xf numFmtId="166" fontId="0" fillId="0" borderId="0" xfId="0"/>
    <xf numFmtId="166" fontId="15" fillId="0" borderId="0" xfId="0" applyFont="1"/>
    <xf numFmtId="166" fontId="16" fillId="0" borderId="0" xfId="0" applyFont="1"/>
    <xf numFmtId="164" fontId="15" fillId="0" borderId="0" xfId="0" applyNumberFormat="1" applyFont="1"/>
    <xf numFmtId="166" fontId="20" fillId="0" borderId="0" xfId="0" applyFont="1"/>
    <xf numFmtId="172" fontId="16" fillId="0" borderId="0" xfId="0" applyNumberFormat="1" applyFont="1"/>
    <xf numFmtId="172" fontId="15" fillId="0" borderId="0" xfId="0" applyNumberFormat="1" applyFont="1"/>
    <xf numFmtId="166" fontId="14" fillId="0" borderId="0" xfId="0" applyFont="1"/>
    <xf numFmtId="166" fontId="21" fillId="0" borderId="0" xfId="0" applyFont="1"/>
    <xf numFmtId="166" fontId="18" fillId="0" borderId="0" xfId="0" applyFont="1"/>
    <xf numFmtId="166" fontId="24" fillId="0" borderId="0" xfId="0" applyFont="1"/>
    <xf numFmtId="166" fontId="22" fillId="0" borderId="0" xfId="0" applyFont="1"/>
    <xf numFmtId="166" fontId="26" fillId="0" borderId="0" xfId="0" applyFont="1"/>
    <xf numFmtId="49" fontId="14" fillId="0" borderId="0" xfId="0" applyNumberFormat="1" applyFont="1"/>
    <xf numFmtId="166" fontId="29" fillId="0" borderId="0" xfId="0" applyFont="1"/>
    <xf numFmtId="166" fontId="27" fillId="0" borderId="0" xfId="0" applyFont="1"/>
    <xf numFmtId="166" fontId="33" fillId="0" borderId="0" xfId="0" applyFont="1"/>
    <xf numFmtId="37" fontId="15" fillId="0" borderId="0" xfId="0" applyNumberFormat="1" applyFont="1" applyAlignment="1">
      <alignment vertical="top"/>
    </xf>
    <xf numFmtId="166" fontId="15" fillId="0" borderId="0" xfId="0" applyFont="1" applyAlignment="1">
      <alignment vertical="top"/>
    </xf>
    <xf numFmtId="166" fontId="25" fillId="0" borderId="0" xfId="0" applyFont="1"/>
    <xf numFmtId="166" fontId="35" fillId="0" borderId="0" xfId="0" applyFont="1"/>
    <xf numFmtId="166" fontId="35" fillId="3" borderId="0" xfId="0" applyFont="1" applyFill="1"/>
    <xf numFmtId="166" fontId="36" fillId="0" borderId="0" xfId="0" applyFont="1"/>
    <xf numFmtId="170" fontId="22" fillId="0" borderId="0" xfId="0" applyNumberFormat="1" applyFont="1"/>
    <xf numFmtId="166" fontId="34" fillId="0" borderId="0" xfId="0" applyFont="1"/>
    <xf numFmtId="172" fontId="28" fillId="0" borderId="0" xfId="0" applyNumberFormat="1" applyFont="1"/>
    <xf numFmtId="170" fontId="34" fillId="0" borderId="0" xfId="0" applyNumberFormat="1" applyFont="1"/>
    <xf numFmtId="166" fontId="0" fillId="0" borderId="2" xfId="0" applyBorder="1"/>
    <xf numFmtId="166" fontId="14" fillId="0" borderId="2" xfId="0" applyFont="1" applyBorder="1"/>
    <xf numFmtId="166" fontId="42" fillId="0" borderId="0" xfId="0" applyFont="1" applyAlignment="1">
      <alignment horizontal="left" readingOrder="1"/>
    </xf>
    <xf numFmtId="166" fontId="37" fillId="0" borderId="0" xfId="0" applyFont="1" applyAlignment="1">
      <alignment horizontal="right"/>
    </xf>
    <xf numFmtId="166" fontId="37" fillId="0" borderId="0" xfId="0" applyFont="1"/>
    <xf numFmtId="166" fontId="36" fillId="0" borderId="0" xfId="0" applyFont="1" applyAlignment="1">
      <alignment horizontal="right"/>
    </xf>
    <xf numFmtId="166" fontId="37" fillId="0" borderId="0" xfId="0" quotePrefix="1" applyFont="1" applyAlignment="1">
      <alignment horizontal="left"/>
    </xf>
    <xf numFmtId="166" fontId="22" fillId="0" borderId="2" xfId="0" applyFont="1" applyBorder="1"/>
    <xf numFmtId="166" fontId="36" fillId="0" borderId="2" xfId="0" applyFont="1" applyBorder="1"/>
    <xf numFmtId="166" fontId="36" fillId="0" borderId="16" xfId="0" applyFont="1" applyBorder="1"/>
    <xf numFmtId="166" fontId="22" fillId="0" borderId="2" xfId="0" applyFont="1" applyBorder="1" applyAlignment="1">
      <alignment horizontal="right"/>
    </xf>
    <xf numFmtId="166" fontId="21" fillId="0" borderId="2" xfId="0" applyFont="1" applyBorder="1"/>
    <xf numFmtId="166" fontId="24" fillId="0" borderId="0" xfId="0" applyFont="1" applyAlignment="1">
      <alignment horizontal="left"/>
    </xf>
    <xf numFmtId="15" fontId="37" fillId="0" borderId="0" xfId="0" applyNumberFormat="1" applyFont="1" applyAlignment="1">
      <alignment horizontal="center"/>
    </xf>
    <xf numFmtId="166" fontId="36" fillId="0" borderId="0" xfId="0" applyFont="1" applyAlignment="1">
      <alignment horizontal="center"/>
    </xf>
    <xf numFmtId="164" fontId="37" fillId="0" borderId="0" xfId="0" applyNumberFormat="1" applyFont="1"/>
    <xf numFmtId="166" fontId="37" fillId="0" borderId="0" xfId="0" quotePrefix="1" applyFont="1"/>
    <xf numFmtId="170" fontId="36" fillId="0" borderId="0" xfId="0" applyNumberFormat="1" applyFont="1"/>
    <xf numFmtId="170" fontId="37" fillId="0" borderId="0" xfId="0" applyNumberFormat="1" applyFont="1"/>
    <xf numFmtId="170" fontId="36" fillId="0" borderId="1" xfId="0" applyNumberFormat="1" applyFont="1" applyBorder="1"/>
    <xf numFmtId="170" fontId="36" fillId="0" borderId="16" xfId="0" applyNumberFormat="1" applyFont="1" applyBorder="1"/>
    <xf numFmtId="164" fontId="36" fillId="0" borderId="0" xfId="0" applyNumberFormat="1" applyFont="1"/>
    <xf numFmtId="1" fontId="36" fillId="0" borderId="0" xfId="0" applyNumberFormat="1" applyFont="1" applyAlignment="1">
      <alignment horizontal="center"/>
    </xf>
    <xf numFmtId="166" fontId="36" fillId="0" borderId="0" xfId="0" quotePrefix="1" applyFont="1"/>
    <xf numFmtId="166" fontId="37" fillId="0" borderId="0" xfId="0" applyFont="1" applyAlignment="1">
      <alignment horizontal="left"/>
    </xf>
    <xf numFmtId="166" fontId="36" fillId="0" borderId="0" xfId="0" applyFont="1" applyAlignment="1">
      <alignment horizontal="left"/>
    </xf>
    <xf numFmtId="170" fontId="36" fillId="0" borderId="2" xfId="0" applyNumberFormat="1" applyFont="1" applyBorder="1"/>
    <xf numFmtId="166" fontId="36" fillId="3" borderId="0" xfId="0" applyFont="1" applyFill="1"/>
    <xf numFmtId="164" fontId="36" fillId="0" borderId="0" xfId="0" quotePrefix="1" applyNumberFormat="1" applyFont="1"/>
    <xf numFmtId="180" fontId="36" fillId="0" borderId="1" xfId="0" applyNumberFormat="1" applyFont="1" applyBorder="1"/>
    <xf numFmtId="180" fontId="37" fillId="0" borderId="0" xfId="0" applyNumberFormat="1" applyFont="1"/>
    <xf numFmtId="180" fontId="36" fillId="0" borderId="0" xfId="0" applyNumberFormat="1" applyFont="1"/>
    <xf numFmtId="164" fontId="36" fillId="3" borderId="0" xfId="0" applyNumberFormat="1" applyFont="1" applyFill="1"/>
    <xf numFmtId="164" fontId="36" fillId="3" borderId="13" xfId="0" applyNumberFormat="1" applyFont="1" applyFill="1" applyBorder="1"/>
    <xf numFmtId="164" fontId="36" fillId="3" borderId="11" xfId="0" applyNumberFormat="1" applyFont="1" applyFill="1" applyBorder="1"/>
    <xf numFmtId="164" fontId="36" fillId="0" borderId="2" xfId="0" applyNumberFormat="1" applyFont="1" applyBorder="1"/>
    <xf numFmtId="166" fontId="37" fillId="0" borderId="2" xfId="0" applyFont="1" applyBorder="1"/>
    <xf numFmtId="1" fontId="36" fillId="0" borderId="2" xfId="0" applyNumberFormat="1" applyFont="1" applyBorder="1" applyAlignment="1">
      <alignment horizontal="center"/>
    </xf>
    <xf numFmtId="164" fontId="36" fillId="3" borderId="2" xfId="0" applyNumberFormat="1" applyFont="1" applyFill="1" applyBorder="1"/>
    <xf numFmtId="0" fontId="13" fillId="0" borderId="2" xfId="2" applyBorder="1"/>
    <xf numFmtId="172" fontId="36" fillId="0" borderId="0" xfId="0" applyNumberFormat="1" applyFont="1"/>
    <xf numFmtId="172" fontId="37" fillId="0" borderId="0" xfId="0" applyNumberFormat="1" applyFont="1"/>
    <xf numFmtId="172" fontId="36" fillId="0" borderId="16" xfId="0" applyNumberFormat="1" applyFont="1" applyBorder="1"/>
    <xf numFmtId="166" fontId="44" fillId="0" borderId="0" xfId="0" applyFont="1" applyAlignment="1">
      <alignment horizontal="center" vertical="center" readingOrder="1"/>
    </xf>
    <xf numFmtId="166" fontId="24" fillId="0" borderId="2" xfId="0" applyFont="1" applyBorder="1"/>
    <xf numFmtId="172" fontId="22" fillId="0" borderId="0" xfId="0" applyNumberFormat="1" applyFont="1"/>
    <xf numFmtId="166" fontId="37" fillId="0" borderId="0" xfId="0" applyFont="1" applyAlignment="1">
      <alignment vertical="center"/>
    </xf>
    <xf numFmtId="166" fontId="36" fillId="0" borderId="0" xfId="0" applyFont="1" applyAlignment="1">
      <alignment vertical="center"/>
    </xf>
    <xf numFmtId="166" fontId="37" fillId="0" borderId="0" xfId="0" applyFont="1" applyAlignment="1">
      <alignment horizontal="center"/>
    </xf>
    <xf numFmtId="1" fontId="37" fillId="0" borderId="0" xfId="0" quotePrefix="1" applyNumberFormat="1" applyFont="1" applyAlignment="1">
      <alignment horizontal="center"/>
    </xf>
    <xf numFmtId="1" fontId="36" fillId="0" borderId="0" xfId="0" quotePrefix="1" applyNumberFormat="1" applyFont="1" applyAlignment="1">
      <alignment horizontal="center"/>
    </xf>
    <xf numFmtId="172" fontId="37" fillId="0" borderId="0" xfId="0" applyNumberFormat="1" applyFont="1" applyAlignment="1">
      <alignment horizontal="center"/>
    </xf>
    <xf numFmtId="172" fontId="36" fillId="0" borderId="0" xfId="0" applyNumberFormat="1" applyFont="1" applyAlignment="1">
      <alignment horizontal="center"/>
    </xf>
    <xf numFmtId="172" fontId="36" fillId="0" borderId="2" xfId="0" applyNumberFormat="1" applyFont="1" applyBorder="1"/>
    <xf numFmtId="166" fontId="37" fillId="3" borderId="0" xfId="0" applyFont="1" applyFill="1"/>
    <xf numFmtId="172" fontId="37" fillId="0" borderId="0" xfId="0" applyNumberFormat="1" applyFont="1" applyAlignment="1">
      <alignment horizontal="right"/>
    </xf>
    <xf numFmtId="166" fontId="36" fillId="3" borderId="2" xfId="0" applyFont="1" applyFill="1" applyBorder="1"/>
    <xf numFmtId="1" fontId="36" fillId="0" borderId="2" xfId="0" applyNumberFormat="1" applyFont="1" applyBorder="1"/>
    <xf numFmtId="166" fontId="34" fillId="0" borderId="0" xfId="0" applyFont="1" applyAlignment="1">
      <alignment horizontal="center"/>
    </xf>
    <xf numFmtId="166" fontId="22" fillId="0" borderId="1" xfId="0" applyFont="1" applyBorder="1"/>
    <xf numFmtId="170" fontId="22" fillId="0" borderId="1" xfId="0" applyNumberFormat="1" applyFont="1" applyBorder="1"/>
    <xf numFmtId="166" fontId="34" fillId="0" borderId="1" xfId="0" applyFont="1" applyBorder="1"/>
    <xf numFmtId="166" fontId="24" fillId="0" borderId="1" xfId="0" applyFont="1" applyBorder="1"/>
    <xf numFmtId="166" fontId="24" fillId="0" borderId="0" xfId="0" applyFont="1" applyAlignment="1">
      <alignment horizontal="center"/>
    </xf>
    <xf numFmtId="166" fontId="34" fillId="0" borderId="0" xfId="0" quotePrefix="1" applyFont="1" applyAlignment="1">
      <alignment horizontal="center"/>
    </xf>
    <xf numFmtId="169" fontId="34" fillId="0" borderId="0" xfId="0" applyNumberFormat="1" applyFont="1"/>
    <xf numFmtId="49" fontId="34" fillId="0" borderId="0" xfId="0" applyNumberFormat="1" applyFont="1"/>
    <xf numFmtId="169" fontId="34" fillId="0" borderId="1" xfId="0" applyNumberFormat="1" applyFont="1" applyBorder="1"/>
    <xf numFmtId="0" fontId="24" fillId="0" borderId="0" xfId="0" applyNumberFormat="1" applyFont="1" applyAlignment="1">
      <alignment horizontal="center"/>
    </xf>
    <xf numFmtId="169" fontId="34" fillId="0" borderId="15" xfId="0" applyNumberFormat="1" applyFont="1" applyBorder="1"/>
    <xf numFmtId="166" fontId="34" fillId="0" borderId="1" xfId="0" applyFont="1" applyBorder="1" applyAlignment="1">
      <alignment horizontal="center"/>
    </xf>
    <xf numFmtId="170" fontId="34" fillId="0" borderId="1" xfId="0" applyNumberFormat="1" applyFont="1" applyBorder="1"/>
    <xf numFmtId="166" fontId="34" fillId="0" borderId="15" xfId="0" applyFont="1" applyBorder="1"/>
    <xf numFmtId="166" fontId="24" fillId="0" borderId="15" xfId="0" applyFont="1" applyBorder="1" applyAlignment="1">
      <alignment horizontal="center"/>
    </xf>
    <xf numFmtId="166" fontId="34" fillId="0" borderId="15" xfId="0" applyFont="1" applyBorder="1" applyAlignment="1">
      <alignment horizontal="center"/>
    </xf>
    <xf numFmtId="166" fontId="34" fillId="0" borderId="2" xfId="0" applyFont="1" applyBorder="1"/>
    <xf numFmtId="166" fontId="24" fillId="0" borderId="16" xfId="0" applyFont="1" applyBorder="1"/>
    <xf numFmtId="166" fontId="34" fillId="0" borderId="16" xfId="0" applyFont="1" applyBorder="1"/>
    <xf numFmtId="166" fontId="24" fillId="0" borderId="16" xfId="0" applyFont="1" applyBorder="1" applyAlignment="1">
      <alignment horizontal="center"/>
    </xf>
    <xf numFmtId="166" fontId="34" fillId="0" borderId="16" xfId="0" applyFont="1" applyBorder="1" applyAlignment="1">
      <alignment horizontal="center"/>
    </xf>
    <xf numFmtId="169" fontId="34" fillId="0" borderId="16" xfId="0" applyNumberFormat="1" applyFont="1" applyBorder="1"/>
    <xf numFmtId="166" fontId="24" fillId="0" borderId="15" xfId="0" applyFont="1" applyBorder="1"/>
    <xf numFmtId="170" fontId="34" fillId="0" borderId="15" xfId="0" applyNumberFormat="1" applyFont="1" applyBorder="1" applyAlignment="1">
      <alignment horizontal="center"/>
    </xf>
    <xf numFmtId="0" fontId="24" fillId="0" borderId="16" xfId="0" applyNumberFormat="1" applyFont="1" applyBorder="1" applyAlignment="1">
      <alignment horizontal="center"/>
    </xf>
    <xf numFmtId="170" fontId="21" fillId="0" borderId="0" xfId="0" applyNumberFormat="1" applyFont="1"/>
    <xf numFmtId="1" fontId="24" fillId="0" borderId="0" xfId="0" quotePrefix="1" applyNumberFormat="1" applyFont="1" applyAlignment="1">
      <alignment horizontal="center"/>
    </xf>
    <xf numFmtId="166" fontId="24" fillId="0" borderId="0" xfId="0" quotePrefix="1" applyFont="1" applyAlignment="1">
      <alignment horizontal="center"/>
    </xf>
    <xf numFmtId="170" fontId="24" fillId="0" borderId="0" xfId="0" applyNumberFormat="1" applyFont="1"/>
    <xf numFmtId="170" fontId="24" fillId="0" borderId="0" xfId="0" quotePrefix="1" applyNumberFormat="1" applyFont="1" applyAlignment="1">
      <alignment horizontal="center"/>
    </xf>
    <xf numFmtId="170" fontId="24" fillId="0" borderId="1" xfId="0" applyNumberFormat="1" applyFont="1" applyBorder="1"/>
    <xf numFmtId="177" fontId="34" fillId="0" borderId="0" xfId="0" applyNumberFormat="1" applyFont="1"/>
    <xf numFmtId="170" fontId="34" fillId="0" borderId="15" xfId="0" applyNumberFormat="1" applyFont="1" applyBorder="1"/>
    <xf numFmtId="180" fontId="36" fillId="0" borderId="16" xfId="0" applyNumberFormat="1" applyFont="1" applyBorder="1"/>
    <xf numFmtId="166" fontId="24" fillId="0" borderId="0" xfId="0" quotePrefix="1" applyFont="1"/>
    <xf numFmtId="164" fontId="47" fillId="0" borderId="0" xfId="0" applyNumberFormat="1" applyFont="1" applyAlignment="1">
      <alignment horizontal="left"/>
    </xf>
    <xf numFmtId="164" fontId="22" fillId="0" borderId="0" xfId="0" applyNumberFormat="1" applyFont="1"/>
    <xf numFmtId="164" fontId="24" fillId="0" borderId="0" xfId="0" applyNumberFormat="1" applyFont="1"/>
    <xf numFmtId="164" fontId="34" fillId="0" borderId="0" xfId="0" applyNumberFormat="1" applyFont="1"/>
    <xf numFmtId="172" fontId="34" fillId="0" borderId="0" xfId="0" applyNumberFormat="1" applyFont="1"/>
    <xf numFmtId="172" fontId="24" fillId="0" borderId="0" xfId="0" applyNumberFormat="1" applyFont="1"/>
    <xf numFmtId="164" fontId="34" fillId="0" borderId="1" xfId="0" applyNumberFormat="1" applyFont="1" applyBorder="1"/>
    <xf numFmtId="172" fontId="24" fillId="0" borderId="1" xfId="0" applyNumberFormat="1" applyFont="1" applyBorder="1"/>
    <xf numFmtId="172" fontId="34" fillId="0" borderId="1" xfId="0" applyNumberFormat="1" applyFont="1" applyBorder="1"/>
    <xf numFmtId="164" fontId="39" fillId="0" borderId="0" xfId="0" applyNumberFormat="1" applyFont="1"/>
    <xf numFmtId="172" fontId="34" fillId="3" borderId="0" xfId="0" applyNumberFormat="1" applyFont="1" applyFill="1"/>
    <xf numFmtId="177" fontId="34" fillId="0" borderId="1" xfId="0" applyNumberFormat="1" applyFont="1" applyBorder="1"/>
    <xf numFmtId="177" fontId="24" fillId="0" borderId="1" xfId="0" applyNumberFormat="1" applyFont="1" applyBorder="1"/>
    <xf numFmtId="170" fontId="34" fillId="0" borderId="0" xfId="0" applyNumberFormat="1" applyFont="1" applyAlignment="1">
      <alignment horizontal="right"/>
    </xf>
    <xf numFmtId="164" fontId="34" fillId="0" borderId="15" xfId="0" applyNumberFormat="1" applyFont="1" applyBorder="1"/>
    <xf numFmtId="170" fontId="34" fillId="0" borderId="0" xfId="0" quotePrefix="1" applyNumberFormat="1" applyFont="1"/>
    <xf numFmtId="166" fontId="14" fillId="0" borderId="0" xfId="8"/>
    <xf numFmtId="166" fontId="37" fillId="0" borderId="0" xfId="8" applyFont="1" applyAlignment="1">
      <alignment horizontal="center"/>
    </xf>
    <xf numFmtId="166" fontId="43" fillId="0" borderId="0" xfId="8" applyFont="1"/>
    <xf numFmtId="166" fontId="36" fillId="0" borderId="0" xfId="8" applyFont="1"/>
    <xf numFmtId="166" fontId="37" fillId="0" borderId="0" xfId="8" applyFont="1"/>
    <xf numFmtId="182" fontId="36" fillId="0" borderId="0" xfId="8" applyNumberFormat="1" applyFont="1"/>
    <xf numFmtId="164" fontId="47" fillId="0" borderId="0" xfId="0" applyNumberFormat="1" applyFont="1"/>
    <xf numFmtId="166" fontId="36" fillId="0" borderId="2" xfId="0" applyFont="1" applyBorder="1" applyAlignment="1">
      <alignment vertical="top"/>
    </xf>
    <xf numFmtId="1" fontId="36" fillId="0" borderId="0" xfId="0" applyNumberFormat="1" applyFont="1"/>
    <xf numFmtId="170" fontId="36" fillId="0" borderId="11" xfId="0" applyNumberFormat="1" applyFont="1" applyBorder="1"/>
    <xf numFmtId="41" fontId="16" fillId="0" borderId="0" xfId="0" applyNumberFormat="1" applyFont="1"/>
    <xf numFmtId="170" fontId="36" fillId="0" borderId="13" xfId="0" applyNumberFormat="1" applyFont="1" applyBorder="1"/>
    <xf numFmtId="170" fontId="24" fillId="0" borderId="16" xfId="0" applyNumberFormat="1" applyFont="1" applyBorder="1"/>
    <xf numFmtId="166" fontId="37" fillId="0" borderId="0" xfId="0" quotePrefix="1" applyFont="1" applyAlignment="1">
      <alignment horizontal="center"/>
    </xf>
    <xf numFmtId="166" fontId="36" fillId="0" borderId="0" xfId="0" quotePrefix="1" applyFont="1" applyAlignment="1">
      <alignment horizontal="center"/>
    </xf>
    <xf numFmtId="164" fontId="37" fillId="0" borderId="2" xfId="0" applyNumberFormat="1" applyFont="1" applyBorder="1"/>
    <xf numFmtId="180" fontId="36" fillId="0" borderId="0" xfId="0" quotePrefix="1" applyNumberFormat="1" applyFont="1" applyAlignment="1">
      <alignment horizontal="center"/>
    </xf>
    <xf numFmtId="172" fontId="36" fillId="0" borderId="16" xfId="0" applyNumberFormat="1" applyFont="1" applyBorder="1" applyAlignment="1">
      <alignment horizontal="center"/>
    </xf>
    <xf numFmtId="180" fontId="37" fillId="0" borderId="0" xfId="8" applyNumberFormat="1" applyFont="1" applyAlignment="1">
      <alignment horizontal="center"/>
    </xf>
    <xf numFmtId="180" fontId="36" fillId="0" borderId="13" xfId="8" applyNumberFormat="1" applyFont="1" applyBorder="1"/>
    <xf numFmtId="180" fontId="36" fillId="0" borderId="11" xfId="8" applyNumberFormat="1" applyFont="1" applyBorder="1"/>
    <xf numFmtId="180" fontId="36" fillId="0" borderId="10" xfId="8" applyNumberFormat="1" applyFont="1" applyBorder="1"/>
    <xf numFmtId="180" fontId="15" fillId="0" borderId="0" xfId="0" applyNumberFormat="1" applyFont="1"/>
    <xf numFmtId="180" fontId="36" fillId="0" borderId="0" xfId="0" quotePrefix="1" applyNumberFormat="1" applyFont="1" applyAlignment="1">
      <alignment horizontal="right"/>
    </xf>
    <xf numFmtId="170" fontId="36" fillId="0" borderId="15" xfId="0" applyNumberFormat="1" applyFont="1" applyBorder="1"/>
    <xf numFmtId="166" fontId="37" fillId="0" borderId="2" xfId="0" applyFont="1" applyBorder="1" applyAlignment="1">
      <alignment vertical="top"/>
    </xf>
    <xf numFmtId="172" fontId="36" fillId="0" borderId="2" xfId="0" applyNumberFormat="1" applyFont="1" applyBorder="1" applyAlignment="1">
      <alignment vertical="top"/>
    </xf>
    <xf numFmtId="166" fontId="54" fillId="0" borderId="0" xfId="0" applyFont="1"/>
    <xf numFmtId="166" fontId="38" fillId="0" borderId="0" xfId="0" applyFont="1"/>
    <xf numFmtId="170" fontId="22" fillId="0" borderId="8" xfId="0" applyNumberFormat="1" applyFont="1" applyBorder="1" applyAlignment="1">
      <alignment horizontal="center"/>
    </xf>
    <xf numFmtId="166" fontId="34" fillId="0" borderId="2" xfId="0" applyFont="1" applyBorder="1" applyAlignment="1">
      <alignment horizontal="center"/>
    </xf>
    <xf numFmtId="1" fontId="24" fillId="0" borderId="0" xfId="0" applyNumberFormat="1" applyFont="1" applyAlignment="1">
      <alignment horizontal="center"/>
    </xf>
    <xf numFmtId="180" fontId="24" fillId="0" borderId="0" xfId="0" applyNumberFormat="1" applyFont="1"/>
    <xf numFmtId="180" fontId="34" fillId="0" borderId="0" xfId="0" applyNumberFormat="1" applyFont="1"/>
    <xf numFmtId="166" fontId="24" fillId="0" borderId="3" xfId="0" applyFont="1" applyBorder="1"/>
    <xf numFmtId="166" fontId="34" fillId="0" borderId="3" xfId="0" applyFont="1" applyBorder="1"/>
    <xf numFmtId="1" fontId="24" fillId="0" borderId="3" xfId="0" applyNumberFormat="1" applyFont="1" applyBorder="1" applyAlignment="1">
      <alignment horizontal="center"/>
    </xf>
    <xf numFmtId="166" fontId="34" fillId="0" borderId="3" xfId="0" applyFont="1" applyBorder="1" applyAlignment="1">
      <alignment horizontal="center"/>
    </xf>
    <xf numFmtId="180" fontId="34" fillId="0" borderId="3" xfId="0" applyNumberFormat="1" applyFont="1" applyBorder="1"/>
    <xf numFmtId="166" fontId="34" fillId="0" borderId="3" xfId="0" quotePrefix="1" applyFont="1" applyBorder="1" applyAlignment="1">
      <alignment horizontal="center"/>
    </xf>
    <xf numFmtId="180" fontId="34" fillId="0" borderId="16" xfId="0" applyNumberFormat="1" applyFont="1" applyBorder="1"/>
    <xf numFmtId="166" fontId="46" fillId="0" borderId="0" xfId="0" applyFont="1"/>
    <xf numFmtId="1" fontId="24" fillId="0" borderId="16" xfId="0" quotePrefix="1" applyNumberFormat="1" applyFont="1" applyBorder="1" applyAlignment="1">
      <alignment horizontal="center"/>
    </xf>
    <xf numFmtId="166" fontId="34" fillId="0" borderId="16" xfId="0" quotePrefix="1" applyFont="1" applyBorder="1" applyAlignment="1">
      <alignment horizontal="center"/>
    </xf>
    <xf numFmtId="180" fontId="34" fillId="0" borderId="17" xfId="0" applyNumberFormat="1" applyFont="1" applyBorder="1"/>
    <xf numFmtId="1" fontId="24" fillId="0" borderId="1" xfId="0" quotePrefix="1" applyNumberFormat="1" applyFont="1" applyBorder="1" applyAlignment="1">
      <alignment horizontal="center"/>
    </xf>
    <xf numFmtId="166" fontId="34" fillId="0" borderId="1" xfId="0" quotePrefix="1" applyFont="1" applyBorder="1" applyAlignment="1">
      <alignment horizontal="center"/>
    </xf>
    <xf numFmtId="180" fontId="34" fillId="0" borderId="1" xfId="0" applyNumberFormat="1" applyFont="1" applyBorder="1"/>
    <xf numFmtId="166" fontId="53" fillId="0" borderId="0" xfId="0" applyFont="1"/>
    <xf numFmtId="166" fontId="21" fillId="0" borderId="0" xfId="0" applyFont="1" applyAlignment="1">
      <alignment horizontal="right"/>
    </xf>
    <xf numFmtId="170" fontId="22" fillId="0" borderId="7" xfId="0" applyNumberFormat="1" applyFont="1" applyBorder="1"/>
    <xf numFmtId="170" fontId="22" fillId="0" borderId="3" xfId="0" applyNumberFormat="1" applyFont="1" applyBorder="1"/>
    <xf numFmtId="170" fontId="22" fillId="0" borderId="9" xfId="0" applyNumberFormat="1" applyFont="1" applyBorder="1"/>
    <xf numFmtId="174" fontId="22" fillId="0" borderId="1" xfId="0" applyNumberFormat="1" applyFont="1" applyBorder="1"/>
    <xf numFmtId="170" fontId="22" fillId="0" borderId="4" xfId="0" applyNumberFormat="1" applyFont="1" applyBorder="1"/>
    <xf numFmtId="166" fontId="22" fillId="0" borderId="15" xfId="0" applyFont="1" applyBorder="1"/>
    <xf numFmtId="166" fontId="21" fillId="0" borderId="15" xfId="0" applyFont="1" applyBorder="1" applyAlignment="1">
      <alignment horizontal="right"/>
    </xf>
    <xf numFmtId="170" fontId="22" fillId="0" borderId="15" xfId="0" applyNumberFormat="1" applyFont="1" applyBorder="1"/>
    <xf numFmtId="166" fontId="22" fillId="0" borderId="16" xfId="0" applyFont="1" applyBorder="1"/>
    <xf numFmtId="170" fontId="22" fillId="0" borderId="16" xfId="0" applyNumberFormat="1" applyFont="1" applyBorder="1"/>
    <xf numFmtId="166" fontId="22" fillId="0" borderId="13" xfId="0" applyFont="1" applyBorder="1"/>
    <xf numFmtId="166" fontId="22" fillId="0" borderId="11" xfId="0" applyFont="1" applyBorder="1"/>
    <xf numFmtId="170" fontId="22" fillId="0" borderId="8" xfId="0" applyNumberFormat="1" applyFont="1" applyBorder="1"/>
    <xf numFmtId="2" fontId="22" fillId="0" borderId="0" xfId="0" applyNumberFormat="1" applyFont="1"/>
    <xf numFmtId="170" fontId="34" fillId="0" borderId="0" xfId="0" quotePrefix="1" applyNumberFormat="1" applyFont="1" applyAlignment="1">
      <alignment horizontal="center"/>
    </xf>
    <xf numFmtId="170" fontId="34" fillId="0" borderId="1" xfId="0" quotePrefix="1" applyNumberFormat="1" applyFont="1" applyBorder="1" applyAlignment="1">
      <alignment horizontal="center"/>
    </xf>
    <xf numFmtId="170" fontId="24" fillId="0" borderId="3" xfId="0" applyNumberFormat="1" applyFont="1" applyBorder="1"/>
    <xf numFmtId="170" fontId="34" fillId="0" borderId="3" xfId="0" applyNumberFormat="1" applyFont="1" applyBorder="1"/>
    <xf numFmtId="170" fontId="46" fillId="0" borderId="0" xfId="0" applyNumberFormat="1" applyFont="1"/>
    <xf numFmtId="166" fontId="46" fillId="0" borderId="15" xfId="0" applyFont="1" applyBorder="1"/>
    <xf numFmtId="170" fontId="46" fillId="0" borderId="15" xfId="0" applyNumberFormat="1" applyFont="1" applyBorder="1"/>
    <xf numFmtId="166" fontId="46" fillId="0" borderId="16" xfId="0" applyFont="1" applyBorder="1"/>
    <xf numFmtId="170" fontId="34" fillId="0" borderId="16" xfId="0" applyNumberFormat="1" applyFont="1" applyBorder="1"/>
    <xf numFmtId="170" fontId="46" fillId="0" borderId="16" xfId="0" applyNumberFormat="1" applyFont="1" applyBorder="1"/>
    <xf numFmtId="170" fontId="34" fillId="0" borderId="17" xfId="0" applyNumberFormat="1" applyFont="1" applyBorder="1"/>
    <xf numFmtId="166" fontId="50" fillId="0" borderId="0" xfId="0" applyFont="1"/>
    <xf numFmtId="164" fontId="24" fillId="0" borderId="0" xfId="0" applyNumberFormat="1" applyFont="1" applyAlignment="1">
      <alignment horizontal="left"/>
    </xf>
    <xf numFmtId="164" fontId="34" fillId="0" borderId="0" xfId="0" applyNumberFormat="1" applyFont="1" applyAlignment="1">
      <alignment horizontal="right"/>
    </xf>
    <xf numFmtId="164" fontId="34" fillId="0" borderId="2" xfId="0" applyNumberFormat="1" applyFont="1" applyBorder="1"/>
    <xf numFmtId="172" fontId="24" fillId="0" borderId="2" xfId="0" applyNumberFormat="1" applyFont="1" applyBorder="1"/>
    <xf numFmtId="172" fontId="34" fillId="0" borderId="2" xfId="0" applyNumberFormat="1" applyFont="1" applyBorder="1"/>
    <xf numFmtId="164" fontId="24" fillId="0" borderId="0" xfId="0" quotePrefix="1" applyNumberFormat="1" applyFont="1"/>
    <xf numFmtId="164" fontId="24" fillId="0" borderId="2" xfId="0" applyNumberFormat="1" applyFont="1" applyBorder="1"/>
    <xf numFmtId="183" fontId="34" fillId="0" borderId="0" xfId="0" applyNumberFormat="1" applyFont="1"/>
    <xf numFmtId="172" fontId="34" fillId="0" borderId="3" xfId="0" applyNumberFormat="1" applyFont="1" applyBorder="1"/>
    <xf numFmtId="170" fontId="34" fillId="0" borderId="0" xfId="0" applyNumberFormat="1" applyFont="1" applyAlignment="1">
      <alignment horizontal="right" vertical="center"/>
    </xf>
    <xf numFmtId="170" fontId="34" fillId="0" borderId="2" xfId="0" applyNumberFormat="1" applyFont="1" applyBorder="1"/>
    <xf numFmtId="177" fontId="34" fillId="0" borderId="2" xfId="0" applyNumberFormat="1" applyFont="1" applyBorder="1"/>
    <xf numFmtId="164" fontId="34" fillId="0" borderId="3" xfId="0" applyNumberFormat="1" applyFont="1" applyBorder="1"/>
    <xf numFmtId="164" fontId="24" fillId="0" borderId="17" xfId="0" applyNumberFormat="1" applyFont="1" applyBorder="1"/>
    <xf numFmtId="172" fontId="34" fillId="0" borderId="17" xfId="0" applyNumberFormat="1" applyFont="1" applyBorder="1"/>
    <xf numFmtId="164" fontId="34" fillId="0" borderId="0" xfId="0" applyNumberFormat="1" applyFont="1" applyAlignment="1">
      <alignment horizontal="left"/>
    </xf>
    <xf numFmtId="164" fontId="34" fillId="0" borderId="17" xfId="0" applyNumberFormat="1" applyFont="1" applyBorder="1"/>
    <xf numFmtId="164" fontId="34" fillId="0" borderId="16" xfId="0" applyNumberFormat="1" applyFont="1" applyBorder="1"/>
    <xf numFmtId="172" fontId="34" fillId="0" borderId="16" xfId="0" applyNumberFormat="1" applyFont="1" applyBorder="1"/>
    <xf numFmtId="164" fontId="34" fillId="0" borderId="12" xfId="0" applyNumberFormat="1" applyFont="1" applyBorder="1"/>
    <xf numFmtId="170" fontId="34" fillId="0" borderId="12" xfId="0" applyNumberFormat="1" applyFont="1" applyBorder="1"/>
    <xf numFmtId="9" fontId="24" fillId="0" borderId="0" xfId="0" applyNumberFormat="1" applyFont="1" applyAlignment="1">
      <alignment horizontal="right"/>
    </xf>
    <xf numFmtId="9" fontId="24" fillId="0" borderId="0" xfId="0" applyNumberFormat="1" applyFont="1" applyAlignment="1">
      <alignment horizontal="center"/>
    </xf>
    <xf numFmtId="177" fontId="34" fillId="0" borderId="3" xfId="0" applyNumberFormat="1" applyFont="1" applyBorder="1"/>
    <xf numFmtId="170" fontId="24" fillId="0" borderId="2" xfId="0" applyNumberFormat="1" applyFont="1" applyBorder="1"/>
    <xf numFmtId="166" fontId="36" fillId="0" borderId="1" xfId="0" applyFont="1" applyBorder="1" applyAlignment="1">
      <alignment horizontal="center"/>
    </xf>
    <xf numFmtId="170" fontId="36" fillId="0" borderId="10" xfId="0" applyNumberFormat="1" applyFont="1" applyBorder="1"/>
    <xf numFmtId="37" fontId="37" fillId="0" borderId="0" xfId="0" applyNumberFormat="1" applyFont="1"/>
    <xf numFmtId="164" fontId="36" fillId="0" borderId="1" xfId="0" applyNumberFormat="1" applyFont="1" applyBorder="1"/>
    <xf numFmtId="164" fontId="36" fillId="0" borderId="3" xfId="0" applyNumberFormat="1" applyFont="1" applyBorder="1"/>
    <xf numFmtId="170" fontId="56" fillId="0" borderId="0" xfId="0" applyNumberFormat="1" applyFont="1"/>
    <xf numFmtId="166" fontId="21" fillId="4" borderId="0" xfId="0" applyFont="1" applyFill="1"/>
    <xf numFmtId="166" fontId="34" fillId="4" borderId="0" xfId="0" applyFont="1" applyFill="1"/>
    <xf numFmtId="166" fontId="24" fillId="4" borderId="0" xfId="0" applyFont="1" applyFill="1"/>
    <xf numFmtId="166" fontId="24" fillId="4" borderId="0" xfId="0" applyFont="1" applyFill="1" applyAlignment="1">
      <alignment horizontal="center"/>
    </xf>
    <xf numFmtId="166" fontId="34" fillId="4" borderId="2" xfId="0" applyFont="1" applyFill="1" applyBorder="1"/>
    <xf numFmtId="166" fontId="24" fillId="4" borderId="2" xfId="0" applyFont="1" applyFill="1" applyBorder="1" applyAlignment="1">
      <alignment horizontal="center"/>
    </xf>
    <xf numFmtId="166" fontId="34" fillId="4" borderId="2" xfId="0" applyFont="1" applyFill="1" applyBorder="1" applyAlignment="1">
      <alignment horizontal="center"/>
    </xf>
    <xf numFmtId="166" fontId="34" fillId="4" borderId="0" xfId="0" applyFont="1" applyFill="1" applyAlignment="1">
      <alignment horizontal="center"/>
    </xf>
    <xf numFmtId="169" fontId="24" fillId="4" borderId="0" xfId="0" applyNumberFormat="1" applyFont="1" applyFill="1"/>
    <xf numFmtId="169" fontId="24" fillId="4" borderId="15" xfId="0" applyNumberFormat="1" applyFont="1" applyFill="1" applyBorder="1"/>
    <xf numFmtId="169" fontId="24" fillId="4" borderId="16" xfId="0" applyNumberFormat="1" applyFont="1" applyFill="1" applyBorder="1"/>
    <xf numFmtId="169" fontId="24" fillId="4" borderId="1" xfId="0" applyNumberFormat="1" applyFont="1" applyFill="1" applyBorder="1"/>
    <xf numFmtId="166" fontId="24" fillId="4" borderId="12" xfId="0" applyFont="1" applyFill="1" applyBorder="1"/>
    <xf numFmtId="166" fontId="34" fillId="4" borderId="12" xfId="0" applyFont="1" applyFill="1" applyBorder="1"/>
    <xf numFmtId="169" fontId="24" fillId="4" borderId="2" xfId="0" applyNumberFormat="1" applyFont="1" applyFill="1" applyBorder="1"/>
    <xf numFmtId="180" fontId="24" fillId="4" borderId="0" xfId="0" applyNumberFormat="1" applyFont="1" applyFill="1"/>
    <xf numFmtId="180" fontId="24" fillId="4" borderId="3" xfId="0" applyNumberFormat="1" applyFont="1" applyFill="1" applyBorder="1"/>
    <xf numFmtId="180" fontId="34" fillId="4" borderId="0" xfId="0" applyNumberFormat="1" applyFont="1" applyFill="1"/>
    <xf numFmtId="180" fontId="24" fillId="4" borderId="16" xfId="0" applyNumberFormat="1" applyFont="1" applyFill="1" applyBorder="1"/>
    <xf numFmtId="180" fontId="24" fillId="4" borderId="17" xfId="0" applyNumberFormat="1" applyFont="1" applyFill="1" applyBorder="1"/>
    <xf numFmtId="180" fontId="24" fillId="4" borderId="1" xfId="0" applyNumberFormat="1" applyFont="1" applyFill="1" applyBorder="1"/>
    <xf numFmtId="170" fontId="24" fillId="4" borderId="0" xfId="0" applyNumberFormat="1" applyFont="1" applyFill="1"/>
    <xf numFmtId="170" fontId="24" fillId="4" borderId="0" xfId="0" quotePrefix="1" applyNumberFormat="1" applyFont="1" applyFill="1" applyAlignment="1">
      <alignment horizontal="center"/>
    </xf>
    <xf numFmtId="170" fontId="24" fillId="4" borderId="1" xfId="0" applyNumberFormat="1" applyFont="1" applyFill="1" applyBorder="1"/>
    <xf numFmtId="173" fontId="24" fillId="4" borderId="0" xfId="0" quotePrefix="1" applyNumberFormat="1" applyFont="1" applyFill="1" applyAlignment="1">
      <alignment horizontal="center"/>
    </xf>
    <xf numFmtId="166" fontId="22" fillId="4" borderId="0" xfId="0" applyFont="1" applyFill="1"/>
    <xf numFmtId="166" fontId="21" fillId="4" borderId="2" xfId="0" applyFont="1" applyFill="1" applyBorder="1"/>
    <xf numFmtId="166" fontId="22" fillId="4" borderId="2" xfId="0" applyFont="1" applyFill="1" applyBorder="1"/>
    <xf numFmtId="170" fontId="22" fillId="4" borderId="0" xfId="0" applyNumberFormat="1" applyFont="1" applyFill="1"/>
    <xf numFmtId="170" fontId="21" fillId="4" borderId="0" xfId="0" applyNumberFormat="1" applyFont="1" applyFill="1"/>
    <xf numFmtId="170" fontId="21" fillId="4" borderId="3" xfId="0" applyNumberFormat="1" applyFont="1" applyFill="1" applyBorder="1"/>
    <xf numFmtId="170" fontId="21" fillId="4" borderId="1" xfId="0" applyNumberFormat="1" applyFont="1" applyFill="1" applyBorder="1"/>
    <xf numFmtId="174" fontId="21" fillId="4" borderId="1" xfId="0" applyNumberFormat="1" applyFont="1" applyFill="1" applyBorder="1"/>
    <xf numFmtId="170" fontId="21" fillId="4" borderId="15" xfId="0" applyNumberFormat="1" applyFont="1" applyFill="1" applyBorder="1"/>
    <xf numFmtId="170" fontId="21" fillId="4" borderId="16" xfId="0" applyNumberFormat="1" applyFont="1" applyFill="1" applyBorder="1"/>
    <xf numFmtId="170" fontId="21" fillId="4" borderId="13" xfId="0" applyNumberFormat="1" applyFont="1" applyFill="1" applyBorder="1"/>
    <xf numFmtId="170" fontId="21" fillId="4" borderId="11" xfId="0" applyNumberFormat="1" applyFont="1" applyFill="1" applyBorder="1"/>
    <xf numFmtId="170" fontId="21" fillId="4" borderId="10" xfId="0" applyNumberFormat="1" applyFont="1" applyFill="1" applyBorder="1"/>
    <xf numFmtId="166" fontId="21" fillId="4" borderId="12" xfId="0" applyFont="1" applyFill="1" applyBorder="1"/>
    <xf numFmtId="166" fontId="22" fillId="4" borderId="12" xfId="0" applyFont="1" applyFill="1" applyBorder="1"/>
    <xf numFmtId="166" fontId="48" fillId="4" borderId="12" xfId="0" applyFont="1" applyFill="1" applyBorder="1" applyAlignment="1">
      <alignment horizontal="center" wrapText="1"/>
    </xf>
    <xf numFmtId="166" fontId="21" fillId="4" borderId="0" xfId="0" applyFont="1" applyFill="1" applyAlignment="1">
      <alignment horizontal="right"/>
    </xf>
    <xf numFmtId="1" fontId="34" fillId="4" borderId="0" xfId="0" quotePrefix="1" applyNumberFormat="1" applyFont="1" applyFill="1" applyAlignment="1">
      <alignment horizontal="right"/>
    </xf>
    <xf numFmtId="166" fontId="34" fillId="4" borderId="0" xfId="0" applyFont="1" applyFill="1" applyAlignment="1">
      <alignment horizontal="right"/>
    </xf>
    <xf numFmtId="170" fontId="24" fillId="4" borderId="0" xfId="0" applyNumberFormat="1" applyFont="1" applyFill="1" applyAlignment="1">
      <alignment horizontal="center"/>
    </xf>
    <xf numFmtId="170" fontId="24" fillId="4" borderId="3" xfId="0" applyNumberFormat="1" applyFont="1" applyFill="1" applyBorder="1"/>
    <xf numFmtId="177" fontId="24" fillId="4" borderId="0" xfId="0" applyNumberFormat="1" applyFont="1" applyFill="1"/>
    <xf numFmtId="170" fontId="24" fillId="4" borderId="15" xfId="0" applyNumberFormat="1" applyFont="1" applyFill="1" applyBorder="1"/>
    <xf numFmtId="169" fontId="49" fillId="4" borderId="0" xfId="0" applyNumberFormat="1" applyFont="1" applyFill="1"/>
    <xf numFmtId="170" fontId="24" fillId="4" borderId="16" xfId="0" applyNumberFormat="1" applyFont="1" applyFill="1" applyBorder="1"/>
    <xf numFmtId="174" fontId="24" fillId="4" borderId="0" xfId="0" applyNumberFormat="1" applyFont="1" applyFill="1"/>
    <xf numFmtId="166" fontId="36" fillId="0" borderId="13" xfId="0" applyFont="1" applyBorder="1"/>
    <xf numFmtId="166" fontId="36" fillId="0" borderId="11" xfId="0" applyFont="1" applyBorder="1"/>
    <xf numFmtId="166" fontId="22" fillId="4" borderId="0" xfId="0" applyFont="1" applyFill="1" applyAlignment="1">
      <alignment horizontal="right"/>
    </xf>
    <xf numFmtId="166" fontId="37" fillId="4" borderId="0" xfId="8" applyFont="1" applyFill="1"/>
    <xf numFmtId="166" fontId="36" fillId="4" borderId="0" xfId="8" applyFont="1" applyFill="1"/>
    <xf numFmtId="166" fontId="36" fillId="4" borderId="0" xfId="8" applyFont="1" applyFill="1" applyAlignment="1">
      <alignment horizontal="center"/>
    </xf>
    <xf numFmtId="166" fontId="14" fillId="4" borderId="0" xfId="8" applyFill="1"/>
    <xf numFmtId="175" fontId="37" fillId="4" borderId="0" xfId="0" applyNumberFormat="1" applyFont="1" applyFill="1" applyAlignment="1">
      <alignment horizontal="center"/>
    </xf>
    <xf numFmtId="175" fontId="36" fillId="4" borderId="0" xfId="0" applyNumberFormat="1" applyFont="1" applyFill="1" applyAlignment="1">
      <alignment horizontal="center"/>
    </xf>
    <xf numFmtId="166" fontId="36" fillId="4" borderId="2" xfId="8" applyFont="1" applyFill="1" applyBorder="1"/>
    <xf numFmtId="166" fontId="36" fillId="4" borderId="2" xfId="8" applyFont="1" applyFill="1" applyBorder="1" applyAlignment="1">
      <alignment vertical="center"/>
    </xf>
    <xf numFmtId="166" fontId="37" fillId="4" borderId="2" xfId="0" applyFont="1" applyFill="1" applyBorder="1" applyAlignment="1">
      <alignment horizontal="center"/>
    </xf>
    <xf numFmtId="166" fontId="15" fillId="4" borderId="2" xfId="0" applyFont="1" applyFill="1" applyBorder="1"/>
    <xf numFmtId="166" fontId="36" fillId="4" borderId="2" xfId="0" applyFont="1" applyFill="1" applyBorder="1" applyAlignment="1">
      <alignment horizontal="center"/>
    </xf>
    <xf numFmtId="166" fontId="36" fillId="4" borderId="0" xfId="0" applyFont="1" applyFill="1"/>
    <xf numFmtId="166" fontId="37" fillId="4" borderId="0" xfId="0" applyFont="1" applyFill="1"/>
    <xf numFmtId="180" fontId="37" fillId="4" borderId="0" xfId="0" applyNumberFormat="1" applyFont="1" applyFill="1"/>
    <xf numFmtId="166" fontId="24" fillId="4" borderId="0" xfId="0" quotePrefix="1" applyFont="1" applyFill="1"/>
    <xf numFmtId="166" fontId="34" fillId="4" borderId="2" xfId="0" applyFont="1" applyFill="1" applyBorder="1" applyAlignment="1">
      <alignment horizontal="right"/>
    </xf>
    <xf numFmtId="166" fontId="24" fillId="4" borderId="2" xfId="0" quotePrefix="1" applyFont="1" applyFill="1" applyBorder="1"/>
    <xf numFmtId="166" fontId="15" fillId="4" borderId="0" xfId="0" applyFont="1" applyFill="1"/>
    <xf numFmtId="166" fontId="0" fillId="4" borderId="0" xfId="0" applyFill="1"/>
    <xf numFmtId="15" fontId="37" fillId="4" borderId="0" xfId="0" applyNumberFormat="1" applyFont="1" applyFill="1" applyAlignment="1">
      <alignment horizontal="center"/>
    </xf>
    <xf numFmtId="166" fontId="36" fillId="4" borderId="2" xfId="0" applyFont="1" applyFill="1" applyBorder="1"/>
    <xf numFmtId="166" fontId="0" fillId="4" borderId="2" xfId="0" applyFill="1" applyBorder="1"/>
    <xf numFmtId="166" fontId="0" fillId="4" borderId="12" xfId="0" applyFill="1" applyBorder="1"/>
    <xf numFmtId="166" fontId="36" fillId="4" borderId="12" xfId="0" applyFont="1" applyFill="1" applyBorder="1"/>
    <xf numFmtId="170" fontId="37" fillId="4" borderId="0" xfId="0" applyNumberFormat="1" applyFont="1" applyFill="1"/>
    <xf numFmtId="170" fontId="37" fillId="4" borderId="16" xfId="0" applyNumberFormat="1" applyFont="1" applyFill="1" applyBorder="1"/>
    <xf numFmtId="166" fontId="36" fillId="4" borderId="0" xfId="0" applyFont="1" applyFill="1" applyAlignment="1">
      <alignment horizontal="right"/>
    </xf>
    <xf numFmtId="166" fontId="36" fillId="4" borderId="2" xfId="0" applyFont="1" applyFill="1" applyBorder="1" applyAlignment="1">
      <alignment horizontal="right"/>
    </xf>
    <xf numFmtId="180" fontId="37" fillId="4" borderId="1" xfId="0" applyNumberFormat="1" applyFont="1" applyFill="1" applyBorder="1"/>
    <xf numFmtId="180" fontId="37" fillId="4" borderId="16" xfId="0" applyNumberFormat="1" applyFont="1" applyFill="1" applyBorder="1"/>
    <xf numFmtId="180" fontId="15" fillId="4" borderId="0" xfId="0" applyNumberFormat="1" applyFont="1" applyFill="1"/>
    <xf numFmtId="166" fontId="37" fillId="4" borderId="12" xfId="0" applyFont="1" applyFill="1" applyBorder="1"/>
    <xf numFmtId="166" fontId="15" fillId="4" borderId="12" xfId="0" applyFont="1" applyFill="1" applyBorder="1"/>
    <xf numFmtId="166" fontId="37" fillId="4" borderId="0" xfId="0" applyFont="1" applyFill="1" applyAlignment="1">
      <alignment horizontal="center"/>
    </xf>
    <xf numFmtId="166" fontId="46" fillId="0" borderId="2" xfId="0" applyFont="1" applyBorder="1"/>
    <xf numFmtId="166" fontId="46" fillId="0" borderId="3" xfId="0" applyFont="1" applyBorder="1"/>
    <xf numFmtId="170" fontId="46" fillId="0" borderId="3" xfId="0" applyNumberFormat="1" applyFont="1" applyBorder="1"/>
    <xf numFmtId="166" fontId="36" fillId="4" borderId="0" xfId="0" applyFont="1" applyFill="1" applyAlignment="1">
      <alignment vertical="center"/>
    </xf>
    <xf numFmtId="166" fontId="36" fillId="4" borderId="12" xfId="0" applyFont="1" applyFill="1" applyBorder="1" applyAlignment="1">
      <alignment vertical="center"/>
    </xf>
    <xf numFmtId="166" fontId="36" fillId="4" borderId="2" xfId="0" applyFont="1" applyFill="1" applyBorder="1" applyAlignment="1">
      <alignment vertical="center"/>
    </xf>
    <xf numFmtId="166" fontId="37" fillId="4" borderId="2" xfId="0" applyFont="1" applyFill="1" applyBorder="1"/>
    <xf numFmtId="172" fontId="37" fillId="4" borderId="0" xfId="0" applyNumberFormat="1" applyFont="1" applyFill="1"/>
    <xf numFmtId="172" fontId="36" fillId="4" borderId="0" xfId="0" applyNumberFormat="1" applyFont="1" applyFill="1"/>
    <xf numFmtId="166" fontId="37" fillId="0" borderId="0" xfId="8" applyFont="1" applyAlignment="1">
      <alignment vertical="center"/>
    </xf>
    <xf numFmtId="170" fontId="37" fillId="4" borderId="0" xfId="8" applyNumberFormat="1" applyFont="1" applyFill="1"/>
    <xf numFmtId="170" fontId="36" fillId="0" borderId="0" xfId="8" applyNumberFormat="1" applyFont="1"/>
    <xf numFmtId="166" fontId="36" fillId="0" borderId="15" xfId="8" applyFont="1" applyBorder="1"/>
    <xf numFmtId="166" fontId="14" fillId="4" borderId="2" xfId="0" applyFont="1" applyFill="1" applyBorder="1"/>
    <xf numFmtId="166" fontId="24" fillId="4" borderId="2" xfId="0" applyFont="1" applyFill="1" applyBorder="1"/>
    <xf numFmtId="166" fontId="36" fillId="4" borderId="12" xfId="0" applyFont="1" applyFill="1" applyBorder="1" applyAlignment="1">
      <alignment horizontal="right"/>
    </xf>
    <xf numFmtId="166" fontId="37" fillId="4" borderId="0" xfId="0" applyFont="1" applyFill="1" applyAlignment="1">
      <alignment horizontal="right"/>
    </xf>
    <xf numFmtId="37" fontId="37" fillId="4" borderId="2" xfId="0" applyNumberFormat="1" applyFont="1" applyFill="1" applyBorder="1"/>
    <xf numFmtId="166" fontId="37" fillId="4" borderId="2" xfId="0" applyFont="1" applyFill="1" applyBorder="1" applyAlignment="1">
      <alignment horizontal="right"/>
    </xf>
    <xf numFmtId="164" fontId="37" fillId="4" borderId="0" xfId="0" applyNumberFormat="1" applyFont="1" applyFill="1"/>
    <xf numFmtId="166" fontId="59" fillId="0" borderId="0" xfId="0" applyFont="1"/>
    <xf numFmtId="166" fontId="39" fillId="0" borderId="0" xfId="0" applyFont="1"/>
    <xf numFmtId="166" fontId="55" fillId="4" borderId="0" xfId="0" applyFont="1" applyFill="1"/>
    <xf numFmtId="164" fontId="24" fillId="4" borderId="0" xfId="0" applyNumberFormat="1" applyFont="1" applyFill="1"/>
    <xf numFmtId="172" fontId="24" fillId="4" borderId="0" xfId="0" applyNumberFormat="1" applyFont="1" applyFill="1" applyAlignment="1">
      <alignment horizontal="center" wrapText="1"/>
    </xf>
    <xf numFmtId="172" fontId="24" fillId="4" borderId="0" xfId="0" applyNumberFormat="1" applyFont="1" applyFill="1" applyAlignment="1">
      <alignment horizontal="center" vertical="center"/>
    </xf>
    <xf numFmtId="172" fontId="24" fillId="4" borderId="0" xfId="0" applyNumberFormat="1" applyFont="1" applyFill="1" applyAlignment="1">
      <alignment horizontal="center"/>
    </xf>
    <xf numFmtId="164" fontId="24" fillId="4" borderId="2" xfId="0" applyNumberFormat="1" applyFont="1" applyFill="1" applyBorder="1"/>
    <xf numFmtId="172" fontId="24" fillId="4" borderId="0" xfId="0" applyNumberFormat="1" applyFont="1" applyFill="1"/>
    <xf numFmtId="172" fontId="24" fillId="4" borderId="1" xfId="0" applyNumberFormat="1" applyFont="1" applyFill="1" applyBorder="1"/>
    <xf numFmtId="172" fontId="24" fillId="4" borderId="3" xfId="0" applyNumberFormat="1" applyFont="1" applyFill="1" applyBorder="1"/>
    <xf numFmtId="172" fontId="24" fillId="4" borderId="2" xfId="0" applyNumberFormat="1" applyFont="1" applyFill="1" applyBorder="1"/>
    <xf numFmtId="178" fontId="24" fillId="4" borderId="2" xfId="0" applyNumberFormat="1" applyFont="1" applyFill="1" applyBorder="1"/>
    <xf numFmtId="164" fontId="34" fillId="4" borderId="0" xfId="0" applyNumberFormat="1" applyFont="1" applyFill="1"/>
    <xf numFmtId="172" fontId="24" fillId="4" borderId="17" xfId="0" applyNumberFormat="1" applyFont="1" applyFill="1" applyBorder="1"/>
    <xf numFmtId="172" fontId="34" fillId="4" borderId="0" xfId="0" applyNumberFormat="1" applyFont="1" applyFill="1"/>
    <xf numFmtId="172" fontId="34" fillId="4" borderId="2" xfId="0" applyNumberFormat="1" applyFont="1" applyFill="1" applyBorder="1"/>
    <xf numFmtId="164" fontId="34" fillId="4" borderId="2" xfId="0" applyNumberFormat="1" applyFont="1" applyFill="1" applyBorder="1"/>
    <xf numFmtId="172" fontId="24" fillId="4" borderId="16" xfId="0" applyNumberFormat="1" applyFont="1" applyFill="1" applyBorder="1"/>
    <xf numFmtId="172" fontId="24" fillId="4" borderId="12" xfId="0" applyNumberFormat="1" applyFont="1" applyFill="1" applyBorder="1"/>
    <xf numFmtId="164" fontId="24" fillId="4" borderId="12" xfId="0" applyNumberFormat="1" applyFont="1" applyFill="1" applyBorder="1"/>
    <xf numFmtId="9" fontId="24" fillId="4" borderId="12" xfId="0" applyNumberFormat="1" applyFont="1" applyFill="1" applyBorder="1" applyAlignment="1">
      <alignment horizontal="right"/>
    </xf>
    <xf numFmtId="9" fontId="24" fillId="4" borderId="12" xfId="0" applyNumberFormat="1" applyFont="1" applyFill="1" applyBorder="1" applyAlignment="1">
      <alignment horizontal="center"/>
    </xf>
    <xf numFmtId="166" fontId="24" fillId="4" borderId="12" xfId="0" applyFont="1" applyFill="1" applyBorder="1" applyAlignment="1">
      <alignment horizontal="right"/>
    </xf>
    <xf numFmtId="166" fontId="24" fillId="4" borderId="0" xfId="0" applyFont="1" applyFill="1" applyAlignment="1">
      <alignment horizontal="right"/>
    </xf>
    <xf numFmtId="166" fontId="24" fillId="4" borderId="2" xfId="0" applyFont="1" applyFill="1" applyBorder="1" applyAlignment="1">
      <alignment horizontal="right"/>
    </xf>
    <xf numFmtId="170" fontId="34" fillId="4" borderId="0" xfId="0" applyNumberFormat="1" applyFont="1" applyFill="1"/>
    <xf numFmtId="171" fontId="24" fillId="4" borderId="0" xfId="0" applyNumberFormat="1" applyFont="1" applyFill="1"/>
    <xf numFmtId="166" fontId="34" fillId="4" borderId="1" xfId="0" applyFont="1" applyFill="1" applyBorder="1"/>
    <xf numFmtId="166" fontId="34" fillId="4" borderId="3" xfId="0" applyFont="1" applyFill="1" applyBorder="1"/>
    <xf numFmtId="166" fontId="24" fillId="4" borderId="1" xfId="0" applyFont="1" applyFill="1" applyBorder="1"/>
    <xf numFmtId="166" fontId="24" fillId="4" borderId="15" xfId="0" applyFont="1" applyFill="1" applyBorder="1"/>
    <xf numFmtId="166" fontId="34" fillId="4" borderId="12" xfId="0" applyFont="1" applyFill="1" applyBorder="1" applyAlignment="1">
      <alignment horizontal="right"/>
    </xf>
    <xf numFmtId="177" fontId="24" fillId="4" borderId="1" xfId="0" applyNumberFormat="1" applyFont="1" applyFill="1" applyBorder="1"/>
    <xf numFmtId="172" fontId="24" fillId="4" borderId="15" xfId="0" applyNumberFormat="1" applyFont="1" applyFill="1" applyBorder="1"/>
    <xf numFmtId="176" fontId="24" fillId="4" borderId="0" xfId="0" applyNumberFormat="1" applyFont="1" applyFill="1"/>
    <xf numFmtId="166" fontId="34" fillId="4" borderId="15" xfId="0" applyFont="1" applyFill="1" applyBorder="1"/>
    <xf numFmtId="166" fontId="36" fillId="4" borderId="12" xfId="0" applyFont="1" applyFill="1" applyBorder="1" applyAlignment="1">
      <alignment horizontal="right" vertical="center"/>
    </xf>
    <xf numFmtId="166" fontId="37" fillId="4" borderId="12" xfId="0" applyFont="1" applyFill="1" applyBorder="1" applyAlignment="1">
      <alignment horizontal="right" vertical="center"/>
    </xf>
    <xf numFmtId="177" fontId="36" fillId="0" borderId="16" xfId="0" applyNumberFormat="1" applyFont="1" applyBorder="1"/>
    <xf numFmtId="166" fontId="55" fillId="0" borderId="0" xfId="0" applyFont="1"/>
    <xf numFmtId="166" fontId="37" fillId="0" borderId="0" xfId="0" quotePrefix="1" applyFont="1" applyAlignment="1">
      <alignment horizontal="right"/>
    </xf>
    <xf numFmtId="166" fontId="16" fillId="4" borderId="0" xfId="0" applyFont="1" applyFill="1"/>
    <xf numFmtId="170" fontId="36" fillId="0" borderId="16" xfId="0" applyNumberFormat="1" applyFont="1" applyBorder="1" applyAlignment="1">
      <alignment horizontal="center"/>
    </xf>
    <xf numFmtId="170" fontId="36" fillId="0" borderId="0" xfId="0" applyNumberFormat="1" applyFont="1" applyAlignment="1">
      <alignment horizontal="center"/>
    </xf>
    <xf numFmtId="166" fontId="36" fillId="0" borderId="0" xfId="0" applyFont="1" applyAlignment="1">
      <alignment horizontal="left" vertical="top"/>
    </xf>
    <xf numFmtId="182" fontId="34" fillId="0" borderId="0" xfId="0" applyNumberFormat="1" applyFont="1"/>
    <xf numFmtId="171" fontId="22" fillId="0" borderId="0" xfId="0" applyNumberFormat="1" applyFont="1"/>
    <xf numFmtId="171" fontId="34" fillId="0" borderId="0" xfId="0" applyNumberFormat="1" applyFont="1"/>
    <xf numFmtId="171" fontId="24" fillId="4" borderId="1" xfId="0" applyNumberFormat="1" applyFont="1" applyFill="1" applyBorder="1"/>
    <xf numFmtId="171" fontId="34" fillId="0" borderId="1" xfId="0" applyNumberFormat="1" applyFont="1" applyBorder="1"/>
    <xf numFmtId="171" fontId="34" fillId="0" borderId="15" xfId="0" applyNumberFormat="1" applyFont="1" applyBorder="1"/>
    <xf numFmtId="181" fontId="34" fillId="0" borderId="0" xfId="0" applyNumberFormat="1" applyFont="1"/>
    <xf numFmtId="171" fontId="36" fillId="0" borderId="0" xfId="0" applyNumberFormat="1" applyFont="1"/>
    <xf numFmtId="171" fontId="37" fillId="4" borderId="0" xfId="0" applyNumberFormat="1" applyFont="1" applyFill="1"/>
    <xf numFmtId="172" fontId="35" fillId="0" borderId="0" xfId="0" applyNumberFormat="1" applyFont="1"/>
    <xf numFmtId="164" fontId="35" fillId="0" borderId="0" xfId="0" applyNumberFormat="1" applyFont="1"/>
    <xf numFmtId="164" fontId="36" fillId="0" borderId="0" xfId="0" applyNumberFormat="1" applyFont="1" applyAlignment="1">
      <alignment horizontal="right"/>
    </xf>
    <xf numFmtId="164" fontId="37" fillId="0" borderId="0" xfId="0" quotePrefix="1" applyNumberFormat="1" applyFont="1"/>
    <xf numFmtId="164" fontId="35" fillId="4" borderId="12" xfId="0" applyNumberFormat="1" applyFont="1" applyFill="1" applyBorder="1"/>
    <xf numFmtId="164" fontId="36" fillId="4" borderId="12" xfId="0" applyNumberFormat="1" applyFont="1" applyFill="1" applyBorder="1"/>
    <xf numFmtId="164" fontId="36" fillId="4" borderId="0" xfId="0" applyNumberFormat="1" applyFont="1" applyFill="1"/>
    <xf numFmtId="164" fontId="37" fillId="4" borderId="2" xfId="0" applyNumberFormat="1" applyFont="1" applyFill="1" applyBorder="1"/>
    <xf numFmtId="164" fontId="36" fillId="4" borderId="2" xfId="0" applyNumberFormat="1" applyFont="1" applyFill="1" applyBorder="1"/>
    <xf numFmtId="49" fontId="36" fillId="0" borderId="0" xfId="0" applyNumberFormat="1" applyFont="1"/>
    <xf numFmtId="171" fontId="36" fillId="0" borderId="1" xfId="0" applyNumberFormat="1" applyFont="1" applyBorder="1"/>
    <xf numFmtId="164" fontId="37" fillId="0" borderId="3" xfId="0" applyNumberFormat="1" applyFont="1" applyBorder="1"/>
    <xf numFmtId="180" fontId="36" fillId="0" borderId="3" xfId="0" applyNumberFormat="1" applyFont="1" applyBorder="1"/>
    <xf numFmtId="180" fontId="37" fillId="4" borderId="3" xfId="0" applyNumberFormat="1" applyFont="1" applyFill="1" applyBorder="1"/>
    <xf numFmtId="180" fontId="36" fillId="0" borderId="2" xfId="0" applyNumberFormat="1" applyFont="1" applyBorder="1"/>
    <xf numFmtId="180" fontId="37" fillId="4" borderId="2" xfId="0" applyNumberFormat="1" applyFont="1" applyFill="1" applyBorder="1"/>
    <xf numFmtId="180" fontId="36" fillId="4" borderId="0" xfId="0" applyNumberFormat="1" applyFont="1" applyFill="1"/>
    <xf numFmtId="164" fontId="36" fillId="0" borderId="12" xfId="0" applyNumberFormat="1" applyFont="1" applyBorder="1"/>
    <xf numFmtId="180" fontId="36" fillId="0" borderId="12" xfId="0" applyNumberFormat="1" applyFont="1" applyBorder="1"/>
    <xf numFmtId="180" fontId="37" fillId="4" borderId="12" xfId="0" applyNumberFormat="1" applyFont="1" applyFill="1" applyBorder="1"/>
    <xf numFmtId="172" fontId="36" fillId="0" borderId="1" xfId="0" applyNumberFormat="1" applyFont="1" applyBorder="1"/>
    <xf numFmtId="172" fontId="37" fillId="4" borderId="1" xfId="0" applyNumberFormat="1" applyFont="1" applyFill="1" applyBorder="1"/>
    <xf numFmtId="170" fontId="36" fillId="0" borderId="3" xfId="0" applyNumberFormat="1" applyFont="1" applyBorder="1"/>
    <xf numFmtId="170" fontId="37" fillId="4" borderId="3" xfId="0" applyNumberFormat="1" applyFont="1" applyFill="1" applyBorder="1"/>
    <xf numFmtId="172" fontId="36" fillId="0" borderId="3" xfId="0" applyNumberFormat="1" applyFont="1" applyBorder="1"/>
    <xf numFmtId="172" fontId="37" fillId="4" borderId="3" xfId="0" applyNumberFormat="1" applyFont="1" applyFill="1" applyBorder="1"/>
    <xf numFmtId="172" fontId="37" fillId="4" borderId="2" xfId="0" applyNumberFormat="1" applyFont="1" applyFill="1" applyBorder="1"/>
    <xf numFmtId="180" fontId="14" fillId="4" borderId="2" xfId="0" applyNumberFormat="1" applyFont="1" applyFill="1" applyBorder="1"/>
    <xf numFmtId="180" fontId="14" fillId="0" borderId="2" xfId="0" applyNumberFormat="1" applyFont="1" applyBorder="1"/>
    <xf numFmtId="171" fontId="36" fillId="0" borderId="0" xfId="1" applyNumberFormat="1" applyFont="1" applyBorder="1"/>
    <xf numFmtId="37" fontId="61" fillId="0" borderId="0" xfId="0" applyNumberFormat="1" applyFont="1" applyAlignment="1">
      <alignment horizontal="left" vertical="top"/>
    </xf>
    <xf numFmtId="166" fontId="61" fillId="0" borderId="0" xfId="0" applyFont="1"/>
    <xf numFmtId="166" fontId="36" fillId="4" borderId="0" xfId="0" applyFont="1" applyFill="1" applyAlignment="1">
      <alignment horizontal="center"/>
    </xf>
    <xf numFmtId="166" fontId="34" fillId="4" borderId="0" xfId="8" applyFont="1" applyFill="1"/>
    <xf numFmtId="179" fontId="37" fillId="0" borderId="0" xfId="0" quotePrefix="1" applyNumberFormat="1" applyFont="1"/>
    <xf numFmtId="166" fontId="62" fillId="0" borderId="0" xfId="0" applyFont="1"/>
    <xf numFmtId="180" fontId="62" fillId="0" borderId="0" xfId="0" applyNumberFormat="1" applyFont="1"/>
    <xf numFmtId="180" fontId="62" fillId="0" borderId="16" xfId="0" applyNumberFormat="1" applyFont="1" applyBorder="1"/>
    <xf numFmtId="166" fontId="36" fillId="0" borderId="1" xfId="0" applyFont="1" applyBorder="1"/>
    <xf numFmtId="15" fontId="24" fillId="4" borderId="2" xfId="0" applyNumberFormat="1" applyFont="1" applyFill="1" applyBorder="1" applyAlignment="1">
      <alignment horizontal="right"/>
    </xf>
    <xf numFmtId="15" fontId="34" fillId="4" borderId="2" xfId="0" applyNumberFormat="1" applyFont="1" applyFill="1" applyBorder="1" applyAlignment="1">
      <alignment horizontal="right"/>
    </xf>
    <xf numFmtId="15" fontId="37" fillId="4" borderId="12" xfId="0" applyNumberFormat="1" applyFont="1" applyFill="1" applyBorder="1" applyAlignment="1">
      <alignment horizontal="center"/>
    </xf>
    <xf numFmtId="166" fontId="59" fillId="0" borderId="0" xfId="8" applyFont="1"/>
    <xf numFmtId="166" fontId="14" fillId="4" borderId="0" xfId="0" applyFont="1" applyFill="1"/>
    <xf numFmtId="37" fontId="15" fillId="0" borderId="0" xfId="8" applyNumberFormat="1" applyFont="1" applyAlignment="1">
      <alignment horizontal="left" vertical="top"/>
    </xf>
    <xf numFmtId="172" fontId="27" fillId="0" borderId="0" xfId="0" applyNumberFormat="1" applyFont="1"/>
    <xf numFmtId="166" fontId="30" fillId="0" borderId="0" xfId="0" applyFont="1"/>
    <xf numFmtId="37" fontId="34" fillId="0" borderId="0" xfId="0" applyNumberFormat="1" applyFont="1"/>
    <xf numFmtId="164" fontId="51" fillId="0" borderId="0" xfId="0" applyNumberFormat="1" applyFont="1"/>
    <xf numFmtId="166" fontId="37" fillId="0" borderId="0" xfId="25" applyFont="1"/>
    <xf numFmtId="166" fontId="36" fillId="0" borderId="0" xfId="25" applyFont="1"/>
    <xf numFmtId="166" fontId="64" fillId="0" borderId="0" xfId="0" applyFont="1"/>
    <xf numFmtId="171" fontId="37" fillId="4" borderId="7" xfId="0" applyNumberFormat="1" applyFont="1" applyFill="1" applyBorder="1"/>
    <xf numFmtId="171" fontId="37" fillId="4" borderId="4" xfId="0" applyNumberFormat="1" applyFont="1" applyFill="1" applyBorder="1"/>
    <xf numFmtId="171" fontId="37" fillId="4" borderId="9" xfId="0" applyNumberFormat="1" applyFont="1" applyFill="1" applyBorder="1"/>
    <xf numFmtId="171" fontId="37" fillId="4" borderId="15" xfId="0" applyNumberFormat="1" applyFont="1" applyFill="1" applyBorder="1"/>
    <xf numFmtId="171" fontId="37" fillId="4" borderId="16" xfId="0" applyNumberFormat="1" applyFont="1" applyFill="1" applyBorder="1"/>
    <xf numFmtId="166" fontId="36" fillId="0" borderId="1" xfId="8" applyFont="1" applyBorder="1"/>
    <xf numFmtId="166" fontId="36" fillId="0" borderId="0" xfId="0" applyFont="1" applyAlignment="1">
      <alignment vertical="top"/>
    </xf>
    <xf numFmtId="164" fontId="59" fillId="0" borderId="0" xfId="0" applyNumberFormat="1" applyFont="1"/>
    <xf numFmtId="15" fontId="36" fillId="4" borderId="0" xfId="0" applyNumberFormat="1" applyFont="1" applyFill="1" applyAlignment="1">
      <alignment horizontal="center"/>
    </xf>
    <xf numFmtId="166" fontId="37" fillId="0" borderId="0" xfId="0" applyFont="1" applyAlignment="1">
      <alignment vertical="top"/>
    </xf>
    <xf numFmtId="172" fontId="36" fillId="0" borderId="0" xfId="0" applyNumberFormat="1" applyFont="1" applyAlignment="1">
      <alignment vertical="top"/>
    </xf>
    <xf numFmtId="172" fontId="37" fillId="0" borderId="0" xfId="0" applyNumberFormat="1" applyFont="1" applyAlignment="1">
      <alignment vertical="top"/>
    </xf>
    <xf numFmtId="172" fontId="37" fillId="0" borderId="2" xfId="0" applyNumberFormat="1" applyFont="1" applyBorder="1" applyAlignment="1">
      <alignment vertical="top"/>
    </xf>
    <xf numFmtId="166" fontId="24" fillId="0" borderId="0" xfId="0" applyFont="1" applyAlignment="1">
      <alignment horizontal="right"/>
    </xf>
    <xf numFmtId="16" fontId="24" fillId="4" borderId="0" xfId="0" quotePrefix="1" applyNumberFormat="1" applyFont="1" applyFill="1" applyAlignment="1">
      <alignment horizontal="right"/>
    </xf>
    <xf numFmtId="1" fontId="34" fillId="4" borderId="0" xfId="0" applyNumberFormat="1" applyFont="1" applyFill="1" applyAlignment="1">
      <alignment horizontal="right"/>
    </xf>
    <xf numFmtId="1" fontId="24" fillId="4" borderId="0" xfId="0" applyNumberFormat="1" applyFont="1" applyFill="1" applyAlignment="1">
      <alignment horizontal="right"/>
    </xf>
    <xf numFmtId="166" fontId="22" fillId="4" borderId="0" xfId="0" applyFont="1" applyFill="1" applyAlignment="1">
      <alignment horizontal="right" wrapText="1"/>
    </xf>
    <xf numFmtId="166" fontId="22" fillId="4" borderId="3" xfId="0" applyFont="1" applyFill="1" applyBorder="1" applyAlignment="1">
      <alignment horizontal="right" wrapText="1"/>
    </xf>
    <xf numFmtId="15" fontId="22" fillId="4" borderId="0" xfId="0" applyNumberFormat="1" applyFont="1" applyFill="1" applyAlignment="1">
      <alignment horizontal="right"/>
    </xf>
    <xf numFmtId="15" fontId="21" fillId="4" borderId="0" xfId="0" applyNumberFormat="1" applyFont="1" applyFill="1" applyAlignment="1">
      <alignment horizontal="right"/>
    </xf>
    <xf numFmtId="172" fontId="24" fillId="4" borderId="0" xfId="0" applyNumberFormat="1" applyFont="1" applyFill="1" applyAlignment="1">
      <alignment horizontal="right" wrapText="1"/>
    </xf>
    <xf numFmtId="172" fontId="24" fillId="4" borderId="0" xfId="0" applyNumberFormat="1" applyFont="1" applyFill="1" applyAlignment="1">
      <alignment horizontal="right" vertical="center"/>
    </xf>
    <xf numFmtId="172" fontId="24" fillId="4" borderId="0" xfId="0" applyNumberFormat="1" applyFont="1" applyFill="1" applyAlignment="1">
      <alignment horizontal="right"/>
    </xf>
    <xf numFmtId="172" fontId="24" fillId="4" borderId="0" xfId="0" quotePrefix="1" applyNumberFormat="1" applyFont="1" applyFill="1" applyAlignment="1">
      <alignment horizontal="right"/>
    </xf>
    <xf numFmtId="172" fontId="34" fillId="4" borderId="0" xfId="0" quotePrefix="1" applyNumberFormat="1" applyFont="1" applyFill="1" applyAlignment="1">
      <alignment horizontal="right"/>
    </xf>
    <xf numFmtId="172" fontId="24" fillId="4" borderId="0" xfId="0" applyNumberFormat="1" applyFont="1" applyFill="1" applyAlignment="1">
      <alignment horizontal="right" vertical="top"/>
    </xf>
    <xf numFmtId="172" fontId="24" fillId="4" borderId="0" xfId="0" quotePrefix="1" applyNumberFormat="1" applyFont="1" applyFill="1" applyAlignment="1">
      <alignment horizontal="right" vertical="top"/>
    </xf>
    <xf numFmtId="166" fontId="24" fillId="4" borderId="2" xfId="0" applyFont="1" applyFill="1" applyBorder="1" applyAlignment="1">
      <alignment horizontal="right" wrapText="1"/>
    </xf>
    <xf numFmtId="166" fontId="37" fillId="4" borderId="2" xfId="0" applyFont="1" applyFill="1" applyBorder="1" applyAlignment="1">
      <alignment horizontal="right" wrapText="1"/>
    </xf>
    <xf numFmtId="15" fontId="37" fillId="4" borderId="12" xfId="0" applyNumberFormat="1" applyFont="1" applyFill="1" applyBorder="1" applyAlignment="1">
      <alignment horizontal="right"/>
    </xf>
    <xf numFmtId="175" fontId="37" fillId="4" borderId="0" xfId="0" applyNumberFormat="1" applyFont="1" applyFill="1" applyAlignment="1">
      <alignment horizontal="right"/>
    </xf>
    <xf numFmtId="175" fontId="36" fillId="4" borderId="0" xfId="0" applyNumberFormat="1" applyFont="1" applyFill="1" applyAlignment="1">
      <alignment horizontal="right"/>
    </xf>
    <xf numFmtId="15" fontId="37" fillId="4" borderId="0" xfId="0" applyNumberFormat="1" applyFont="1" applyFill="1" applyAlignment="1">
      <alignment horizontal="right"/>
    </xf>
    <xf numFmtId="15" fontId="36" fillId="4" borderId="12" xfId="0" applyNumberFormat="1" applyFont="1" applyFill="1" applyBorder="1" applyAlignment="1">
      <alignment horizontal="right"/>
    </xf>
    <xf numFmtId="175" fontId="37" fillId="4" borderId="0" xfId="0" applyNumberFormat="1" applyFont="1" applyFill="1" applyAlignment="1">
      <alignment horizontal="right" vertical="top"/>
    </xf>
    <xf numFmtId="175" fontId="36" fillId="4" borderId="0" xfId="0" applyNumberFormat="1" applyFont="1" applyFill="1" applyAlignment="1">
      <alignment horizontal="right" vertical="top"/>
    </xf>
    <xf numFmtId="1" fontId="37" fillId="4" borderId="0" xfId="0" quotePrefix="1" applyNumberFormat="1" applyFont="1" applyFill="1" applyAlignment="1">
      <alignment horizontal="right"/>
    </xf>
    <xf numFmtId="1" fontId="36" fillId="4" borderId="0" xfId="0" quotePrefix="1" applyNumberFormat="1" applyFont="1" applyFill="1" applyAlignment="1">
      <alignment horizontal="right"/>
    </xf>
    <xf numFmtId="172" fontId="37" fillId="4" borderId="2" xfId="0" applyNumberFormat="1" applyFont="1" applyFill="1" applyBorder="1" applyAlignment="1">
      <alignment horizontal="right"/>
    </xf>
    <xf numFmtId="172" fontId="36" fillId="4" borderId="2" xfId="0" applyNumberFormat="1" applyFont="1" applyFill="1" applyBorder="1" applyAlignment="1">
      <alignment horizontal="right"/>
    </xf>
    <xf numFmtId="165" fontId="37" fillId="0" borderId="0" xfId="0" quotePrefix="1" applyNumberFormat="1" applyFont="1" applyAlignment="1">
      <alignment horizontal="right"/>
    </xf>
    <xf numFmtId="165" fontId="24" fillId="4" borderId="0" xfId="0" applyNumberFormat="1" applyFont="1" applyFill="1"/>
    <xf numFmtId="166" fontId="36" fillId="0" borderId="0" xfId="25" applyFont="1" applyAlignment="1">
      <alignment vertical="top"/>
    </xf>
    <xf numFmtId="165" fontId="34" fillId="0" borderId="0" xfId="0" applyNumberFormat="1" applyFont="1"/>
    <xf numFmtId="176" fontId="22" fillId="4" borderId="0" xfId="0" applyNumberFormat="1" applyFont="1" applyFill="1" applyAlignment="1">
      <alignment horizontal="right" wrapText="1"/>
    </xf>
    <xf numFmtId="172" fontId="24" fillId="4" borderId="0" xfId="0" applyNumberFormat="1" applyFont="1" applyFill="1" applyAlignment="1">
      <alignment horizontal="right" vertical="top" wrapText="1"/>
    </xf>
    <xf numFmtId="166" fontId="24" fillId="4" borderId="0" xfId="0" applyFont="1" applyFill="1" applyAlignment="1">
      <alignment horizontal="right" vertical="top"/>
    </xf>
    <xf numFmtId="164" fontId="34" fillId="4" borderId="0" xfId="0" applyNumberFormat="1" applyFont="1" applyFill="1" applyAlignment="1">
      <alignment horizontal="right"/>
    </xf>
    <xf numFmtId="172" fontId="34" fillId="4" borderId="0" xfId="0" applyNumberFormat="1" applyFont="1" applyFill="1" applyAlignment="1">
      <alignment horizontal="right" wrapText="1"/>
    </xf>
    <xf numFmtId="166" fontId="34" fillId="4" borderId="2" xfId="0" applyFont="1" applyFill="1" applyBorder="1" applyAlignment="1">
      <alignment horizontal="right" wrapText="1"/>
    </xf>
    <xf numFmtId="15" fontId="22" fillId="4" borderId="2" xfId="0" applyNumberFormat="1" applyFont="1" applyFill="1" applyBorder="1" applyAlignment="1">
      <alignment horizontal="right"/>
    </xf>
    <xf numFmtId="15" fontId="21" fillId="4" borderId="2" xfId="0" applyNumberFormat="1" applyFont="1" applyFill="1" applyBorder="1" applyAlignment="1">
      <alignment horizontal="right"/>
    </xf>
    <xf numFmtId="165" fontId="22" fillId="0" borderId="1" xfId="0" applyNumberFormat="1" applyFont="1" applyBorder="1"/>
    <xf numFmtId="165" fontId="22" fillId="0" borderId="0" xfId="0" applyNumberFormat="1" applyFont="1"/>
    <xf numFmtId="166" fontId="37" fillId="0" borderId="2" xfId="0" applyFont="1" applyBorder="1" applyAlignment="1">
      <alignment horizontal="right"/>
    </xf>
    <xf numFmtId="166" fontId="36" fillId="0" borderId="2" xfId="0" applyFont="1" applyBorder="1" applyAlignment="1">
      <alignment horizontal="right"/>
    </xf>
    <xf numFmtId="171" fontId="34" fillId="0" borderId="3" xfId="0" applyNumberFormat="1" applyFont="1" applyBorder="1"/>
    <xf numFmtId="166" fontId="36" fillId="4" borderId="2" xfId="0" applyFont="1" applyFill="1" applyBorder="1" applyAlignment="1">
      <alignment horizontal="right" wrapText="1"/>
    </xf>
    <xf numFmtId="180" fontId="36" fillId="0" borderId="11" xfId="0" applyNumberFormat="1" applyFont="1" applyBorder="1"/>
    <xf numFmtId="180" fontId="37" fillId="4" borderId="9" xfId="0" applyNumberFormat="1" applyFont="1" applyFill="1" applyBorder="1"/>
    <xf numFmtId="180" fontId="36" fillId="0" borderId="13" xfId="0" applyNumberFormat="1" applyFont="1" applyBorder="1"/>
    <xf numFmtId="171" fontId="36" fillId="0" borderId="13" xfId="0" applyNumberFormat="1" applyFont="1" applyBorder="1" applyAlignment="1">
      <alignment horizontal="right"/>
    </xf>
    <xf numFmtId="171" fontId="36" fillId="0" borderId="10" xfId="0" applyNumberFormat="1" applyFont="1" applyBorder="1" applyAlignment="1">
      <alignment horizontal="right"/>
    </xf>
    <xf numFmtId="164" fontId="60" fillId="0" borderId="0" xfId="0" applyNumberFormat="1" applyFont="1"/>
    <xf numFmtId="165" fontId="37" fillId="3" borderId="0" xfId="0" applyNumberFormat="1" applyFont="1" applyFill="1"/>
    <xf numFmtId="166" fontId="14" fillId="4" borderId="12" xfId="0" applyFont="1" applyFill="1" applyBorder="1"/>
    <xf numFmtId="166" fontId="30" fillId="4" borderId="2" xfId="0" applyFont="1" applyFill="1" applyBorder="1" applyAlignment="1">
      <alignment horizontal="right"/>
    </xf>
    <xf numFmtId="166" fontId="40" fillId="0" borderId="0" xfId="0" applyFont="1" applyAlignment="1">
      <alignment horizontal="right"/>
    </xf>
    <xf numFmtId="1" fontId="24" fillId="4" borderId="0" xfId="0" quotePrefix="1" applyNumberFormat="1" applyFont="1" applyFill="1" applyAlignment="1">
      <alignment horizontal="right"/>
    </xf>
    <xf numFmtId="1" fontId="24" fillId="0" borderId="2" xfId="0" applyNumberFormat="1" applyFont="1" applyBorder="1" applyAlignment="1">
      <alignment horizontal="center"/>
    </xf>
    <xf numFmtId="169" fontId="34" fillId="0" borderId="2" xfId="0" applyNumberFormat="1" applyFont="1" applyBorder="1"/>
    <xf numFmtId="171" fontId="36" fillId="0" borderId="2" xfId="0" applyNumberFormat="1" applyFont="1" applyBorder="1"/>
    <xf numFmtId="166" fontId="59" fillId="0" borderId="0" xfId="0" applyFont="1" applyAlignment="1">
      <alignment horizontal="left"/>
    </xf>
    <xf numFmtId="171" fontId="34" fillId="0" borderId="17" xfId="0" applyNumberFormat="1" applyFont="1" applyBorder="1"/>
    <xf numFmtId="170" fontId="55" fillId="4" borderId="0" xfId="0" applyNumberFormat="1" applyFont="1" applyFill="1"/>
    <xf numFmtId="170" fontId="59" fillId="4" borderId="0" xfId="0" applyNumberFormat="1" applyFont="1" applyFill="1"/>
    <xf numFmtId="180" fontId="37" fillId="4" borderId="7" xfId="0" applyNumberFormat="1" applyFont="1" applyFill="1" applyBorder="1"/>
    <xf numFmtId="166" fontId="29" fillId="4" borderId="0" xfId="0" applyFont="1" applyFill="1"/>
    <xf numFmtId="170" fontId="39" fillId="0" borderId="0" xfId="0" applyNumberFormat="1" applyFont="1"/>
    <xf numFmtId="171" fontId="24" fillId="4" borderId="0" xfId="1" applyNumberFormat="1" applyFont="1" applyFill="1" applyBorder="1"/>
    <xf numFmtId="1" fontId="24" fillId="0" borderId="0" xfId="0" applyNumberFormat="1" applyFont="1" applyAlignment="1">
      <alignment horizontal="right"/>
    </xf>
    <xf numFmtId="1" fontId="24" fillId="0" borderId="0" xfId="1" applyNumberFormat="1" applyFont="1" applyBorder="1" applyAlignment="1">
      <alignment horizontal="right"/>
    </xf>
    <xf numFmtId="1" fontId="24" fillId="0" borderId="0" xfId="1" applyNumberFormat="1" applyFont="1" applyBorder="1" applyAlignment="1"/>
    <xf numFmtId="166" fontId="24" fillId="0" borderId="1" xfId="0" applyFont="1" applyBorder="1" applyAlignment="1">
      <alignment horizontal="center"/>
    </xf>
    <xf numFmtId="166" fontId="37" fillId="0" borderId="1" xfId="0" applyFont="1" applyBorder="1"/>
    <xf numFmtId="180" fontId="37" fillId="4" borderId="0" xfId="0" quotePrefix="1" applyNumberFormat="1" applyFont="1" applyFill="1" applyAlignment="1">
      <alignment horizontal="center"/>
    </xf>
    <xf numFmtId="180" fontId="37" fillId="4" borderId="0" xfId="0" quotePrefix="1" applyNumberFormat="1" applyFont="1" applyFill="1" applyAlignment="1">
      <alignment horizontal="right"/>
    </xf>
    <xf numFmtId="180" fontId="14" fillId="4" borderId="0" xfId="0" applyNumberFormat="1" applyFont="1" applyFill="1"/>
    <xf numFmtId="164" fontId="37" fillId="0" borderId="0" xfId="8" applyNumberFormat="1" applyFont="1"/>
    <xf numFmtId="166" fontId="34" fillId="0" borderId="0" xfId="8" applyFont="1"/>
    <xf numFmtId="166" fontId="24" fillId="0" borderId="0" xfId="8" applyFont="1"/>
    <xf numFmtId="166" fontId="52" fillId="0" borderId="0" xfId="8" applyFont="1" applyAlignment="1">
      <alignment horizontal="left" readingOrder="1"/>
    </xf>
    <xf numFmtId="166" fontId="34" fillId="0" borderId="2" xfId="8" applyFont="1" applyBorder="1" applyAlignment="1">
      <alignment horizontal="right"/>
    </xf>
    <xf numFmtId="166" fontId="34" fillId="0" borderId="2" xfId="8" applyFont="1" applyBorder="1"/>
    <xf numFmtId="166" fontId="22" fillId="4" borderId="12" xfId="8" applyFont="1" applyFill="1" applyBorder="1" applyAlignment="1">
      <alignment horizontal="right"/>
    </xf>
    <xf numFmtId="166" fontId="22" fillId="4" borderId="12" xfId="8" applyFont="1" applyFill="1" applyBorder="1"/>
    <xf numFmtId="166" fontId="15" fillId="4" borderId="12" xfId="8" applyFont="1" applyFill="1" applyBorder="1"/>
    <xf numFmtId="166" fontId="36" fillId="4" borderId="12" xfId="8" applyFont="1" applyFill="1" applyBorder="1" applyAlignment="1">
      <alignment horizontal="center"/>
    </xf>
    <xf numFmtId="15" fontId="24" fillId="4" borderId="0" xfId="8" applyNumberFormat="1" applyFont="1" applyFill="1" applyAlignment="1">
      <alignment horizontal="right"/>
    </xf>
    <xf numFmtId="166" fontId="34" fillId="4" borderId="0" xfId="8" applyFont="1" applyFill="1" applyAlignment="1">
      <alignment horizontal="right"/>
    </xf>
    <xf numFmtId="175" fontId="24" fillId="4" borderId="0" xfId="8" applyNumberFormat="1" applyFont="1" applyFill="1" applyAlignment="1">
      <alignment horizontal="right"/>
    </xf>
    <xf numFmtId="175" fontId="34" fillId="4" borderId="0" xfId="8" applyNumberFormat="1" applyFont="1" applyFill="1" applyAlignment="1">
      <alignment horizontal="right"/>
    </xf>
    <xf numFmtId="166" fontId="24" fillId="4" borderId="2" xfId="8" applyFont="1" applyFill="1" applyBorder="1" applyAlignment="1">
      <alignment horizontal="right"/>
    </xf>
    <xf numFmtId="166" fontId="34" fillId="4" borderId="2" xfId="8" applyFont="1" applyFill="1" applyBorder="1" applyAlignment="1">
      <alignment horizontal="right"/>
    </xf>
    <xf numFmtId="166" fontId="24" fillId="4" borderId="0" xfId="8" applyFont="1" applyFill="1"/>
    <xf numFmtId="15" fontId="24" fillId="4" borderId="0" xfId="8" applyNumberFormat="1" applyFont="1" applyFill="1" applyAlignment="1">
      <alignment horizontal="center"/>
    </xf>
    <xf numFmtId="166" fontId="34" fillId="0" borderId="0" xfId="8" applyFont="1" applyAlignment="1">
      <alignment horizontal="center"/>
    </xf>
    <xf numFmtId="175" fontId="24" fillId="4" borderId="0" xfId="8" applyNumberFormat="1" applyFont="1" applyFill="1" applyAlignment="1">
      <alignment horizontal="center"/>
    </xf>
    <xf numFmtId="175" fontId="34" fillId="0" borderId="0" xfId="8" applyNumberFormat="1" applyFont="1" applyAlignment="1">
      <alignment horizontal="center"/>
    </xf>
    <xf numFmtId="166" fontId="24" fillId="4" borderId="0" xfId="8" applyFont="1" applyFill="1" applyAlignment="1">
      <alignment horizontal="center"/>
    </xf>
    <xf numFmtId="166" fontId="15" fillId="0" borderId="0" xfId="8" applyFont="1"/>
    <xf numFmtId="170" fontId="34" fillId="0" borderId="0" xfId="8" applyNumberFormat="1" applyFont="1"/>
    <xf numFmtId="166" fontId="24" fillId="0" borderId="0" xfId="8" quotePrefix="1" applyFont="1"/>
    <xf numFmtId="180" fontId="24" fillId="4" borderId="0" xfId="8" applyNumberFormat="1" applyFont="1" applyFill="1" applyAlignment="1">
      <alignment readingOrder="2"/>
    </xf>
    <xf numFmtId="181" fontId="24" fillId="4" borderId="1" xfId="8" applyNumberFormat="1" applyFont="1" applyFill="1" applyBorder="1"/>
    <xf numFmtId="171" fontId="34" fillId="0" borderId="0" xfId="8" applyNumberFormat="1" applyFont="1"/>
    <xf numFmtId="181" fontId="24" fillId="4" borderId="0" xfId="8" applyNumberFormat="1" applyFont="1" applyFill="1"/>
    <xf numFmtId="181" fontId="57" fillId="4" borderId="0" xfId="8" applyNumberFormat="1" applyFont="1" applyFill="1"/>
    <xf numFmtId="170" fontId="55" fillId="0" borderId="0" xfId="0" applyNumberFormat="1" applyFont="1"/>
    <xf numFmtId="172" fontId="28" fillId="4" borderId="0" xfId="0" applyNumberFormat="1" applyFont="1" applyFill="1"/>
    <xf numFmtId="37" fontId="27" fillId="4" borderId="0" xfId="0" applyNumberFormat="1" applyFont="1" applyFill="1" applyAlignment="1">
      <alignment vertical="top"/>
    </xf>
    <xf numFmtId="172" fontId="27" fillId="4" borderId="0" xfId="0" applyNumberFormat="1" applyFont="1" applyFill="1"/>
    <xf numFmtId="171" fontId="37" fillId="4" borderId="0" xfId="1" applyNumberFormat="1" applyFont="1" applyFill="1"/>
    <xf numFmtId="171" fontId="37" fillId="4" borderId="0" xfId="1" applyNumberFormat="1" applyFont="1" applyFill="1" applyBorder="1"/>
    <xf numFmtId="171" fontId="37" fillId="4" borderId="16" xfId="1" applyNumberFormat="1" applyFont="1" applyFill="1" applyBorder="1"/>
    <xf numFmtId="170" fontId="37" fillId="4" borderId="1" xfId="0" applyNumberFormat="1" applyFont="1" applyFill="1" applyBorder="1"/>
    <xf numFmtId="170" fontId="37" fillId="4" borderId="2" xfId="0" applyNumberFormat="1" applyFont="1" applyFill="1" applyBorder="1"/>
    <xf numFmtId="171" fontId="37" fillId="4" borderId="7" xfId="0" applyNumberFormat="1" applyFont="1" applyFill="1" applyBorder="1" applyAlignment="1">
      <alignment horizontal="right"/>
    </xf>
    <xf numFmtId="171" fontId="37" fillId="4" borderId="4" xfId="0" applyNumberFormat="1" applyFont="1" applyFill="1" applyBorder="1" applyAlignment="1">
      <alignment horizontal="right"/>
    </xf>
    <xf numFmtId="180" fontId="37" fillId="0" borderId="16" xfId="0" applyNumberFormat="1" applyFont="1" applyBorder="1"/>
    <xf numFmtId="171" fontId="36" fillId="0" borderId="0" xfId="1" applyNumberFormat="1" applyFont="1" applyFill="1" applyBorder="1"/>
    <xf numFmtId="172" fontId="15" fillId="4" borderId="0" xfId="0" applyNumberFormat="1" applyFont="1" applyFill="1"/>
    <xf numFmtId="164" fontId="55" fillId="0" borderId="0" xfId="0" applyNumberFormat="1" applyFont="1"/>
    <xf numFmtId="164" fontId="31" fillId="0" borderId="0" xfId="0" applyNumberFormat="1" applyFont="1"/>
    <xf numFmtId="164" fontId="31" fillId="0" borderId="0" xfId="0" applyNumberFormat="1" applyFont="1" applyAlignment="1">
      <alignment horizontal="left"/>
    </xf>
    <xf numFmtId="172" fontId="39" fillId="0" borderId="1" xfId="0" applyNumberFormat="1" applyFont="1" applyBorder="1"/>
    <xf numFmtId="168" fontId="37" fillId="4" borderId="0" xfId="0" applyNumberFormat="1" applyFont="1" applyFill="1" applyAlignment="1">
      <alignment horizontal="right"/>
    </xf>
    <xf numFmtId="180" fontId="36" fillId="0" borderId="3" xfId="8" applyNumberFormat="1" applyFont="1" applyBorder="1"/>
    <xf numFmtId="180" fontId="36" fillId="0" borderId="1" xfId="8" applyNumberFormat="1" applyFont="1" applyBorder="1"/>
    <xf numFmtId="172" fontId="37" fillId="4" borderId="16" xfId="0" applyNumberFormat="1" applyFont="1" applyFill="1" applyBorder="1"/>
    <xf numFmtId="166" fontId="21" fillId="0" borderId="16" xfId="0" applyFont="1" applyBorder="1" applyAlignment="1">
      <alignment horizontal="right"/>
    </xf>
    <xf numFmtId="166" fontId="29" fillId="0" borderId="2" xfId="0" applyFont="1" applyBorder="1"/>
    <xf numFmtId="170" fontId="59" fillId="0" borderId="0" xfId="0" applyNumberFormat="1" applyFont="1"/>
    <xf numFmtId="180" fontId="14" fillId="0" borderId="0" xfId="0" applyNumberFormat="1" applyFont="1"/>
    <xf numFmtId="166" fontId="21" fillId="0" borderId="0" xfId="8" applyFont="1"/>
    <xf numFmtId="166" fontId="22" fillId="0" borderId="0" xfId="8" applyFont="1"/>
    <xf numFmtId="166" fontId="22" fillId="0" borderId="2" xfId="8" applyFont="1" applyBorder="1"/>
    <xf numFmtId="0" fontId="37" fillId="0" borderId="0" xfId="0" applyNumberFormat="1" applyFont="1"/>
    <xf numFmtId="166" fontId="66" fillId="0" borderId="0" xfId="0" applyFont="1"/>
    <xf numFmtId="170" fontId="67" fillId="0" borderId="0" xfId="0" applyNumberFormat="1" applyFont="1"/>
    <xf numFmtId="0" fontId="36" fillId="0" borderId="0" xfId="0" applyNumberFormat="1" applyFont="1"/>
    <xf numFmtId="166" fontId="36" fillId="0" borderId="3" xfId="8" applyFont="1" applyBorder="1"/>
    <xf numFmtId="172" fontId="34" fillId="4" borderId="0" xfId="0" applyNumberFormat="1" applyFont="1" applyFill="1" applyAlignment="1">
      <alignment horizontal="center"/>
    </xf>
    <xf numFmtId="171" fontId="24" fillId="4" borderId="2" xfId="1" applyNumberFormat="1" applyFont="1" applyFill="1" applyBorder="1"/>
    <xf numFmtId="166" fontId="36" fillId="0" borderId="0" xfId="0" applyFont="1" applyAlignment="1">
      <alignment horizontal="left" vertical="top" wrapText="1"/>
    </xf>
    <xf numFmtId="180" fontId="36" fillId="0" borderId="0" xfId="8" applyNumberFormat="1" applyFont="1"/>
    <xf numFmtId="180" fontId="21" fillId="4" borderId="0" xfId="0" applyNumberFormat="1" applyFont="1" applyFill="1"/>
    <xf numFmtId="180" fontId="22" fillId="0" borderId="0" xfId="8" applyNumberFormat="1" applyFont="1"/>
    <xf numFmtId="166" fontId="37" fillId="4" borderId="16" xfId="8" applyFont="1" applyFill="1" applyBorder="1"/>
    <xf numFmtId="172" fontId="39" fillId="0" borderId="0" xfId="0" applyNumberFormat="1" applyFont="1"/>
    <xf numFmtId="172" fontId="37" fillId="4" borderId="16" xfId="0" applyNumberFormat="1" applyFont="1" applyFill="1" applyBorder="1" applyAlignment="1">
      <alignment horizontal="center"/>
    </xf>
    <xf numFmtId="166" fontId="39" fillId="0" borderId="0" xfId="8" applyFont="1"/>
    <xf numFmtId="164" fontId="37" fillId="4" borderId="7" xfId="0" applyNumberFormat="1" applyFont="1" applyFill="1" applyBorder="1"/>
    <xf numFmtId="164" fontId="37" fillId="4" borderId="9" xfId="0" applyNumberFormat="1" applyFont="1" applyFill="1" applyBorder="1"/>
    <xf numFmtId="166" fontId="37" fillId="4" borderId="16" xfId="0" applyFont="1" applyFill="1" applyBorder="1"/>
    <xf numFmtId="166" fontId="34" fillId="4" borderId="12" xfId="8" applyFont="1" applyFill="1" applyBorder="1"/>
    <xf numFmtId="172" fontId="59" fillId="0" borderId="0" xfId="0" applyNumberFormat="1" applyFont="1"/>
    <xf numFmtId="37" fontId="66" fillId="0" borderId="0" xfId="0" applyNumberFormat="1" applyFont="1" applyAlignment="1">
      <alignment horizontal="left" vertical="top"/>
    </xf>
    <xf numFmtId="15" fontId="37" fillId="4" borderId="0" xfId="8" applyNumberFormat="1" applyFont="1" applyFill="1" applyAlignment="1">
      <alignment horizontal="center"/>
    </xf>
    <xf numFmtId="166" fontId="36" fillId="0" borderId="0" xfId="8" applyFont="1" applyAlignment="1">
      <alignment horizontal="center"/>
    </xf>
    <xf numFmtId="175" fontId="37" fillId="4" borderId="0" xfId="8" applyNumberFormat="1" applyFont="1" applyFill="1" applyAlignment="1">
      <alignment horizontal="center"/>
    </xf>
    <xf numFmtId="175" fontId="36" fillId="0" borderId="0" xfId="8" applyNumberFormat="1" applyFont="1" applyAlignment="1">
      <alignment horizontal="center"/>
    </xf>
    <xf numFmtId="166" fontId="37" fillId="4" borderId="0" xfId="8" applyFont="1" applyFill="1" applyAlignment="1">
      <alignment horizontal="center"/>
    </xf>
    <xf numFmtId="177" fontId="37" fillId="4" borderId="0" xfId="8" applyNumberFormat="1" applyFont="1" applyFill="1"/>
    <xf numFmtId="177" fontId="36" fillId="0" borderId="0" xfId="8" applyNumberFormat="1" applyFont="1"/>
    <xf numFmtId="177" fontId="37" fillId="4" borderId="2" xfId="8" applyNumberFormat="1" applyFont="1" applyFill="1" applyBorder="1"/>
    <xf numFmtId="177" fontId="36" fillId="0" borderId="2" xfId="8" applyNumberFormat="1" applyFont="1" applyBorder="1"/>
    <xf numFmtId="172" fontId="24" fillId="0" borderId="3" xfId="0" applyNumberFormat="1" applyFont="1" applyBorder="1"/>
    <xf numFmtId="172" fontId="37" fillId="4" borderId="0" xfId="0" applyNumberFormat="1" applyFont="1" applyFill="1" applyAlignment="1">
      <alignment vertical="top"/>
    </xf>
    <xf numFmtId="166" fontId="37" fillId="0" borderId="1" xfId="0" quotePrefix="1" applyFont="1" applyBorder="1" applyAlignment="1">
      <alignment horizontal="center"/>
    </xf>
    <xf numFmtId="166" fontId="36" fillId="0" borderId="2" xfId="0" applyFont="1" applyBorder="1" applyAlignment="1">
      <alignment horizontal="left"/>
    </xf>
    <xf numFmtId="166" fontId="37" fillId="0" borderId="2" xfId="0" quotePrefix="1" applyFont="1" applyBorder="1" applyAlignment="1">
      <alignment horizontal="center"/>
    </xf>
    <xf numFmtId="166" fontId="36" fillId="0" borderId="2" xfId="0" quotePrefix="1" applyFont="1" applyBorder="1" applyAlignment="1">
      <alignment horizontal="center"/>
    </xf>
    <xf numFmtId="180" fontId="36" fillId="0" borderId="2" xfId="0" quotePrefix="1" applyNumberFormat="1" applyFont="1" applyBorder="1" applyAlignment="1">
      <alignment horizontal="center"/>
    </xf>
    <xf numFmtId="166" fontId="22" fillId="0" borderId="3" xfId="0" applyFont="1" applyBorder="1"/>
    <xf numFmtId="170" fontId="21" fillId="0" borderId="5" xfId="0" applyNumberFormat="1" applyFont="1" applyBorder="1" applyAlignment="1">
      <alignment horizontal="right"/>
    </xf>
    <xf numFmtId="170" fontId="21" fillId="0" borderId="3" xfId="0" applyNumberFormat="1" applyFont="1" applyBorder="1" applyAlignment="1">
      <alignment horizontal="right"/>
    </xf>
    <xf numFmtId="170" fontId="21" fillId="0" borderId="6" xfId="0" applyNumberFormat="1" applyFont="1" applyBorder="1" applyAlignment="1">
      <alignment horizontal="right"/>
    </xf>
    <xf numFmtId="170" fontId="21" fillId="0" borderId="1" xfId="0" applyNumberFormat="1" applyFont="1" applyBorder="1" applyAlignment="1">
      <alignment horizontal="right"/>
    </xf>
    <xf numFmtId="171" fontId="22" fillId="0" borderId="8" xfId="0" applyNumberFormat="1" applyFont="1" applyBorder="1"/>
    <xf numFmtId="171" fontId="22" fillId="0" borderId="6" xfId="0" applyNumberFormat="1" applyFont="1" applyBorder="1"/>
    <xf numFmtId="166" fontId="22" fillId="0" borderId="19" xfId="0" applyFont="1" applyBorder="1"/>
    <xf numFmtId="170" fontId="21" fillId="0" borderId="14" xfId="0" applyNumberFormat="1" applyFont="1" applyBorder="1"/>
    <xf numFmtId="171" fontId="21" fillId="0" borderId="6" xfId="0" applyNumberFormat="1" applyFont="1" applyBorder="1"/>
    <xf numFmtId="166" fontId="36" fillId="2" borderId="0" xfId="0" applyFont="1" applyFill="1"/>
    <xf numFmtId="171" fontId="36" fillId="0" borderId="0" xfId="1" applyNumberFormat="1" applyFont="1" applyFill="1"/>
    <xf numFmtId="171" fontId="36" fillId="0" borderId="16" xfId="1" applyNumberFormat="1" applyFont="1" applyFill="1" applyBorder="1"/>
    <xf numFmtId="180" fontId="34" fillId="0" borderId="0" xfId="8" applyNumberFormat="1" applyFont="1" applyAlignment="1">
      <alignment readingOrder="2"/>
    </xf>
    <xf numFmtId="181" fontId="34" fillId="0" borderId="1" xfId="8" applyNumberFormat="1" applyFont="1" applyBorder="1"/>
    <xf numFmtId="181" fontId="34" fillId="0" borderId="0" xfId="8" applyNumberFormat="1" applyFont="1"/>
    <xf numFmtId="164" fontId="37" fillId="4" borderId="1" xfId="0" applyNumberFormat="1" applyFont="1" applyFill="1" applyBorder="1"/>
    <xf numFmtId="164" fontId="36" fillId="3" borderId="1" xfId="0" applyNumberFormat="1" applyFont="1" applyFill="1" applyBorder="1"/>
    <xf numFmtId="168" fontId="36" fillId="0" borderId="0" xfId="0" applyNumberFormat="1" applyFont="1" applyAlignment="1">
      <alignment horizontal="right"/>
    </xf>
    <xf numFmtId="49" fontId="34" fillId="4" borderId="0" xfId="0" applyNumberFormat="1" applyFont="1" applyFill="1" applyAlignment="1">
      <alignment horizontal="right"/>
    </xf>
    <xf numFmtId="49" fontId="22" fillId="0" borderId="0" xfId="0" applyNumberFormat="1" applyFont="1"/>
    <xf numFmtId="49" fontId="21" fillId="0" borderId="0" xfId="0" applyNumberFormat="1" applyFont="1"/>
    <xf numFmtId="49" fontId="22" fillId="0" borderId="0" xfId="0" applyNumberFormat="1" applyFont="1" applyAlignment="1">
      <alignment horizontal="left"/>
    </xf>
    <xf numFmtId="49" fontId="45" fillId="0" borderId="0" xfId="0" applyNumberFormat="1" applyFont="1"/>
    <xf numFmtId="49" fontId="22" fillId="0" borderId="15" xfId="0" applyNumberFormat="1" applyFont="1" applyBorder="1"/>
    <xf numFmtId="49" fontId="21" fillId="0" borderId="16" xfId="0" applyNumberFormat="1" applyFont="1" applyBorder="1" applyAlignment="1">
      <alignment vertical="center"/>
    </xf>
    <xf numFmtId="171" fontId="21" fillId="0" borderId="0" xfId="0" applyNumberFormat="1" applyFont="1"/>
    <xf numFmtId="49" fontId="21" fillId="0" borderId="3" xfId="0" applyNumberFormat="1" applyFont="1" applyBorder="1"/>
    <xf numFmtId="49" fontId="22" fillId="0" borderId="7" xfId="0" applyNumberFormat="1" applyFont="1" applyBorder="1"/>
    <xf numFmtId="49" fontId="22" fillId="0" borderId="9" xfId="0" applyNumberFormat="1" applyFont="1" applyBorder="1"/>
    <xf numFmtId="49" fontId="22" fillId="0" borderId="4" xfId="0" applyNumberFormat="1" applyFont="1" applyBorder="1"/>
    <xf numFmtId="49" fontId="22" fillId="0" borderId="18" xfId="0" applyNumberFormat="1" applyFont="1" applyBorder="1"/>
    <xf numFmtId="180" fontId="55" fillId="4" borderId="0" xfId="0" applyNumberFormat="1" applyFont="1" applyFill="1"/>
    <xf numFmtId="166" fontId="59" fillId="4" borderId="0" xfId="0" applyFont="1" applyFill="1"/>
    <xf numFmtId="180" fontId="59" fillId="4" borderId="0" xfId="0" applyNumberFormat="1" applyFont="1" applyFill="1"/>
    <xf numFmtId="171" fontId="34" fillId="0" borderId="3" xfId="8" applyNumberFormat="1" applyFont="1" applyBorder="1"/>
    <xf numFmtId="166" fontId="36" fillId="0" borderId="0" xfId="0" quotePrefix="1" applyFont="1" applyAlignment="1">
      <alignment vertical="top"/>
    </xf>
    <xf numFmtId="166" fontId="36" fillId="4" borderId="7" xfId="0" applyFont="1" applyFill="1" applyBorder="1"/>
    <xf numFmtId="166" fontId="36" fillId="4" borderId="9" xfId="0" applyFont="1" applyFill="1" applyBorder="1"/>
    <xf numFmtId="180" fontId="36" fillId="4" borderId="7" xfId="0" applyNumberFormat="1" applyFont="1" applyFill="1" applyBorder="1"/>
    <xf numFmtId="180" fontId="36" fillId="4" borderId="4" xfId="0" applyNumberFormat="1" applyFont="1" applyFill="1" applyBorder="1"/>
    <xf numFmtId="180" fontId="36" fillId="4" borderId="3" xfId="0" applyNumberFormat="1" applyFont="1" applyFill="1" applyBorder="1"/>
    <xf numFmtId="180" fontId="36" fillId="4" borderId="1" xfId="0" applyNumberFormat="1" applyFont="1" applyFill="1" applyBorder="1"/>
    <xf numFmtId="180" fontId="36" fillId="4" borderId="9" xfId="0" applyNumberFormat="1" applyFont="1" applyFill="1" applyBorder="1"/>
    <xf numFmtId="170" fontId="57" fillId="0" borderId="0" xfId="0" applyNumberFormat="1" applyFont="1"/>
    <xf numFmtId="166" fontId="36" fillId="0" borderId="0" xfId="0" applyFont="1" applyAlignment="1">
      <alignment horizontal="left" indent="1"/>
    </xf>
    <xf numFmtId="177" fontId="36" fillId="0" borderId="0" xfId="0" applyNumberFormat="1" applyFont="1"/>
    <xf numFmtId="49" fontId="19" fillId="0" borderId="0" xfId="0" applyNumberFormat="1" applyFont="1" applyAlignment="1">
      <alignment horizontal="right" vertical="top"/>
    </xf>
    <xf numFmtId="49" fontId="36" fillId="0" borderId="0" xfId="0" quotePrefix="1" applyNumberFormat="1" applyFont="1"/>
    <xf numFmtId="49" fontId="37" fillId="0" borderId="0" xfId="0" applyNumberFormat="1" applyFont="1"/>
    <xf numFmtId="49" fontId="24" fillId="0" borderId="0" xfId="0" applyNumberFormat="1" applyFont="1"/>
    <xf numFmtId="49" fontId="34" fillId="0" borderId="0" xfId="0" applyNumberFormat="1" applyFont="1" applyAlignment="1">
      <alignment horizontal="left"/>
    </xf>
    <xf numFmtId="49" fontId="36" fillId="0" borderId="0" xfId="0" applyNumberFormat="1" applyFont="1" applyAlignment="1">
      <alignment horizontal="left"/>
    </xf>
    <xf numFmtId="171" fontId="34" fillId="0" borderId="0" xfId="1" applyNumberFormat="1" applyFont="1"/>
    <xf numFmtId="172" fontId="36" fillId="4" borderId="12" xfId="0" applyNumberFormat="1" applyFont="1" applyFill="1" applyBorder="1" applyAlignment="1">
      <alignment horizontal="right" vertical="center" wrapText="1"/>
    </xf>
    <xf numFmtId="172" fontId="36" fillId="4" borderId="0" xfId="0" applyNumberFormat="1" applyFont="1" applyFill="1" applyAlignment="1">
      <alignment horizontal="right" vertical="center" wrapText="1"/>
    </xf>
    <xf numFmtId="172" fontId="37" fillId="4" borderId="12" xfId="0" applyNumberFormat="1" applyFont="1" applyFill="1" applyBorder="1" applyAlignment="1">
      <alignment horizontal="right" vertical="center" wrapText="1"/>
    </xf>
    <xf numFmtId="172" fontId="37" fillId="4" borderId="0" xfId="0" applyNumberFormat="1" applyFont="1" applyFill="1" applyAlignment="1">
      <alignment horizontal="right" vertical="center" wrapText="1"/>
    </xf>
    <xf numFmtId="1" fontId="24" fillId="0" borderId="0" xfId="0" applyNumberFormat="1" applyFont="1"/>
    <xf numFmtId="49" fontId="36" fillId="0" borderId="0" xfId="8" applyNumberFormat="1" applyFont="1"/>
    <xf numFmtId="49" fontId="36" fillId="0" borderId="0" xfId="0" applyNumberFormat="1" applyFont="1" applyAlignment="1">
      <alignment vertical="center"/>
    </xf>
    <xf numFmtId="170" fontId="37" fillId="4" borderId="7" xfId="8" applyNumberFormat="1" applyFont="1" applyFill="1" applyBorder="1"/>
    <xf numFmtId="170" fontId="36" fillId="0" borderId="13" xfId="8" applyNumberFormat="1" applyFont="1" applyBorder="1"/>
    <xf numFmtId="181" fontId="37" fillId="4" borderId="9" xfId="8" applyNumberFormat="1" applyFont="1" applyFill="1" applyBorder="1"/>
    <xf numFmtId="181" fontId="36" fillId="0" borderId="11" xfId="8" applyNumberFormat="1" applyFont="1" applyBorder="1"/>
    <xf numFmtId="170" fontId="37" fillId="4" borderId="16" xfId="8" applyNumberFormat="1" applyFont="1" applyFill="1" applyBorder="1"/>
    <xf numFmtId="170" fontId="36" fillId="0" borderId="16" xfId="8" applyNumberFormat="1" applyFont="1" applyBorder="1"/>
    <xf numFmtId="166" fontId="72" fillId="0" borderId="0" xfId="0" applyFont="1"/>
    <xf numFmtId="165" fontId="37" fillId="0" borderId="0" xfId="0" applyNumberFormat="1" applyFont="1"/>
    <xf numFmtId="49" fontId="36" fillId="0" borderId="0" xfId="0" applyNumberFormat="1" applyFont="1" applyAlignment="1">
      <alignment horizontal="left" wrapText="1"/>
    </xf>
    <xf numFmtId="171" fontId="37" fillId="4" borderId="0" xfId="0" applyNumberFormat="1" applyFont="1" applyFill="1" applyAlignment="1">
      <alignment horizontal="center" vertical="center"/>
    </xf>
    <xf numFmtId="171" fontId="36" fillId="0" borderId="0" xfId="0" applyNumberFormat="1" applyFont="1" applyAlignment="1">
      <alignment horizontal="center" vertical="center"/>
    </xf>
    <xf numFmtId="49" fontId="36" fillId="0" borderId="0" xfId="0" applyNumberFormat="1" applyFont="1" applyAlignment="1">
      <alignment vertical="top"/>
    </xf>
    <xf numFmtId="171" fontId="34" fillId="0" borderId="0" xfId="1" applyNumberFormat="1" applyFont="1" applyFill="1" applyBorder="1"/>
    <xf numFmtId="43" fontId="34" fillId="0" borderId="0" xfId="0" applyNumberFormat="1" applyFont="1"/>
    <xf numFmtId="171" fontId="39" fillId="0" borderId="0" xfId="0" applyNumberFormat="1" applyFont="1"/>
    <xf numFmtId="180" fontId="37" fillId="4" borderId="2" xfId="0" quotePrefix="1" applyNumberFormat="1" applyFont="1" applyFill="1" applyBorder="1" applyAlignment="1">
      <alignment horizontal="center"/>
    </xf>
    <xf numFmtId="49" fontId="75" fillId="0" borderId="0" xfId="0" applyNumberFormat="1" applyFont="1" applyAlignment="1">
      <alignment horizontal="left"/>
    </xf>
    <xf numFmtId="164" fontId="24" fillId="0" borderId="0" xfId="0" applyNumberFormat="1" applyFont="1" applyAlignment="1">
      <alignment vertical="center"/>
    </xf>
    <xf numFmtId="175" fontId="37" fillId="4" borderId="0" xfId="8" applyNumberFormat="1" applyFont="1" applyFill="1" applyAlignment="1">
      <alignment horizontal="right"/>
    </xf>
    <xf numFmtId="175" fontId="36" fillId="4" borderId="0" xfId="8" applyNumberFormat="1" applyFont="1" applyFill="1" applyAlignment="1">
      <alignment horizontal="right"/>
    </xf>
    <xf numFmtId="166" fontId="37" fillId="4" borderId="2" xfId="8" applyFont="1" applyFill="1" applyBorder="1" applyAlignment="1">
      <alignment horizontal="right"/>
    </xf>
    <xf numFmtId="166" fontId="36" fillId="4" borderId="2" xfId="8" applyFont="1" applyFill="1" applyBorder="1" applyAlignment="1">
      <alignment horizontal="right"/>
    </xf>
    <xf numFmtId="181" fontId="24" fillId="4" borderId="0" xfId="8" applyNumberFormat="1" applyFont="1" applyFill="1" applyAlignment="1">
      <alignment vertical="center"/>
    </xf>
    <xf numFmtId="171" fontId="34" fillId="0" borderId="0" xfId="8" applyNumberFormat="1" applyFont="1" applyAlignment="1">
      <alignment vertical="center"/>
    </xf>
    <xf numFmtId="166" fontId="24" fillId="0" borderId="0" xfId="0" applyFont="1" applyAlignment="1">
      <alignment vertical="center"/>
    </xf>
    <xf numFmtId="166" fontId="22" fillId="0" borderId="0" xfId="0" applyFont="1" applyAlignment="1">
      <alignment vertical="center"/>
    </xf>
    <xf numFmtId="166" fontId="21" fillId="0" borderId="0" xfId="0" applyFont="1" applyAlignment="1">
      <alignment vertical="center"/>
    </xf>
    <xf numFmtId="183" fontId="46" fillId="0" borderId="0" xfId="0" applyNumberFormat="1" applyFont="1"/>
    <xf numFmtId="183" fontId="24" fillId="0" borderId="0" xfId="0" applyNumberFormat="1" applyFont="1"/>
    <xf numFmtId="183" fontId="15" fillId="0" borderId="0" xfId="0" applyNumberFormat="1" applyFont="1"/>
    <xf numFmtId="164" fontId="47" fillId="0" borderId="0" xfId="8" applyNumberFormat="1" applyFont="1"/>
    <xf numFmtId="166" fontId="25" fillId="0" borderId="0" xfId="8" applyFont="1"/>
    <xf numFmtId="166" fontId="16" fillId="0" borderId="0" xfId="8" applyFont="1"/>
    <xf numFmtId="172" fontId="15" fillId="0" borderId="0" xfId="8" applyNumberFormat="1" applyFont="1"/>
    <xf numFmtId="166" fontId="20" fillId="0" borderId="0" xfId="8" applyFont="1"/>
    <xf numFmtId="172" fontId="37" fillId="0" borderId="0" xfId="8" applyNumberFormat="1" applyFont="1" applyAlignment="1">
      <alignment horizontal="right"/>
    </xf>
    <xf numFmtId="172" fontId="22" fillId="0" borderId="0" xfId="8" applyNumberFormat="1" applyFont="1"/>
    <xf numFmtId="166" fontId="14" fillId="0" borderId="2" xfId="8" applyBorder="1"/>
    <xf numFmtId="166" fontId="21" fillId="0" borderId="2" xfId="8" applyFont="1" applyBorder="1"/>
    <xf numFmtId="166" fontId="20" fillId="0" borderId="2" xfId="8" applyFont="1" applyBorder="1"/>
    <xf numFmtId="172" fontId="36" fillId="0" borderId="0" xfId="8" applyNumberFormat="1" applyFont="1"/>
    <xf numFmtId="172" fontId="16" fillId="0" borderId="0" xfId="8" applyNumberFormat="1" applyFont="1"/>
    <xf numFmtId="166" fontId="36" fillId="0" borderId="0" xfId="8" applyFont="1" applyAlignment="1">
      <alignment vertical="center"/>
    </xf>
    <xf numFmtId="49" fontId="36" fillId="0" borderId="0" xfId="8" applyNumberFormat="1" applyFont="1" applyAlignment="1">
      <alignment vertical="center"/>
    </xf>
    <xf numFmtId="166" fontId="36" fillId="0" borderId="0" xfId="8" quotePrefix="1" applyFont="1" applyAlignment="1">
      <alignment vertical="center"/>
    </xf>
    <xf numFmtId="166" fontId="36" fillId="0" borderId="0" xfId="8" applyFont="1" applyAlignment="1">
      <alignment horizontal="left" vertical="center" indent="1"/>
    </xf>
    <xf numFmtId="166" fontId="37" fillId="0" borderId="3" xfId="8" applyFont="1" applyBorder="1"/>
    <xf numFmtId="171" fontId="22" fillId="0" borderId="5" xfId="0" applyNumberFormat="1" applyFont="1" applyBorder="1"/>
    <xf numFmtId="166" fontId="36" fillId="0" borderId="0" xfId="8" quotePrefix="1" applyFont="1"/>
    <xf numFmtId="166" fontId="37" fillId="4" borderId="3" xfId="8" applyFont="1" applyFill="1" applyBorder="1"/>
    <xf numFmtId="166" fontId="37" fillId="4" borderId="5" xfId="8" applyFont="1" applyFill="1" applyBorder="1"/>
    <xf numFmtId="166" fontId="37" fillId="4" borderId="8" xfId="8" applyFont="1" applyFill="1" applyBorder="1"/>
    <xf numFmtId="166" fontId="37" fillId="4" borderId="6" xfId="8" applyFont="1" applyFill="1" applyBorder="1"/>
    <xf numFmtId="172" fontId="37" fillId="4" borderId="0" xfId="8" applyNumberFormat="1" applyFont="1" applyFill="1"/>
    <xf numFmtId="172" fontId="37" fillId="4" borderId="3" xfId="8" applyNumberFormat="1" applyFont="1" applyFill="1" applyBorder="1"/>
    <xf numFmtId="172" fontId="37" fillId="4" borderId="8" xfId="8" applyNumberFormat="1" applyFont="1" applyFill="1" applyBorder="1"/>
    <xf numFmtId="172" fontId="37" fillId="4" borderId="6" xfId="8" applyNumberFormat="1" applyFont="1" applyFill="1" applyBorder="1"/>
    <xf numFmtId="166" fontId="37" fillId="4" borderId="15" xfId="8" applyFont="1" applyFill="1" applyBorder="1"/>
    <xf numFmtId="178" fontId="37" fillId="4" borderId="0" xfId="8" applyNumberFormat="1" applyFont="1" applyFill="1"/>
    <xf numFmtId="178" fontId="36" fillId="0" borderId="1" xfId="8" applyNumberFormat="1" applyFont="1" applyBorder="1"/>
    <xf numFmtId="15" fontId="37" fillId="4" borderId="12" xfId="8" applyNumberFormat="1" applyFont="1" applyFill="1" applyBorder="1" applyAlignment="1">
      <alignment horizontal="right"/>
    </xf>
    <xf numFmtId="175" fontId="37" fillId="4" borderId="0" xfId="0" applyNumberFormat="1" applyFont="1" applyFill="1" applyAlignment="1">
      <alignment horizontal="center" vertical="top"/>
    </xf>
    <xf numFmtId="176" fontId="21" fillId="4" borderId="0" xfId="0" applyNumberFormat="1" applyFont="1" applyFill="1" applyAlignment="1">
      <alignment horizontal="right" wrapText="1"/>
    </xf>
    <xf numFmtId="49" fontId="24" fillId="4" borderId="0" xfId="0" applyNumberFormat="1" applyFont="1" applyFill="1" applyAlignment="1">
      <alignment horizontal="right" vertical="top"/>
    </xf>
    <xf numFmtId="49" fontId="34" fillId="0" borderId="1" xfId="0" applyNumberFormat="1" applyFont="1" applyBorder="1"/>
    <xf numFmtId="170" fontId="34" fillId="0" borderId="0" xfId="0" applyNumberFormat="1" applyFont="1" applyAlignment="1">
      <alignment vertical="center"/>
    </xf>
    <xf numFmtId="172" fontId="24" fillId="4" borderId="0" xfId="0" applyNumberFormat="1" applyFont="1" applyFill="1" applyAlignment="1">
      <alignment vertical="center"/>
    </xf>
    <xf numFmtId="171" fontId="34" fillId="0" borderId="0" xfId="0" applyNumberFormat="1" applyFont="1" applyAlignment="1">
      <alignment vertical="center"/>
    </xf>
    <xf numFmtId="166" fontId="24" fillId="4" borderId="0" xfId="0" applyFont="1" applyFill="1" applyAlignment="1">
      <alignment vertical="center"/>
    </xf>
    <xf numFmtId="171" fontId="36" fillId="0" borderId="0" xfId="1" applyNumberFormat="1" applyFont="1"/>
    <xf numFmtId="164" fontId="36" fillId="0" borderId="15" xfId="0" applyNumberFormat="1" applyFont="1" applyBorder="1"/>
    <xf numFmtId="164" fontId="37" fillId="4" borderId="15" xfId="0" applyNumberFormat="1" applyFont="1" applyFill="1" applyBorder="1"/>
    <xf numFmtId="49" fontId="34" fillId="0" borderId="0" xfId="0" quotePrefix="1" applyNumberFormat="1" applyFont="1"/>
    <xf numFmtId="49" fontId="37" fillId="0" borderId="0" xfId="8" applyNumberFormat="1" applyFont="1"/>
    <xf numFmtId="49" fontId="36" fillId="0" borderId="0" xfId="8" quotePrefix="1" applyNumberFormat="1" applyFont="1"/>
    <xf numFmtId="172" fontId="34" fillId="0" borderId="0" xfId="0" applyNumberFormat="1" applyFont="1" applyAlignment="1">
      <alignment vertical="center"/>
    </xf>
    <xf numFmtId="166" fontId="37" fillId="4" borderId="0" xfId="8" applyFont="1" applyFill="1" applyAlignment="1">
      <alignment horizontal="right"/>
    </xf>
    <xf numFmtId="49" fontId="22" fillId="0" borderId="1" xfId="0" applyNumberFormat="1" applyFont="1" applyBorder="1" applyAlignment="1">
      <alignment horizontal="left"/>
    </xf>
    <xf numFmtId="171" fontId="37" fillId="4" borderId="16" xfId="0" applyNumberFormat="1" applyFont="1" applyFill="1" applyBorder="1" applyAlignment="1">
      <alignment horizontal="right"/>
    </xf>
    <xf numFmtId="168" fontId="36" fillId="3" borderId="16" xfId="0" applyNumberFormat="1" applyFont="1" applyFill="1" applyBorder="1"/>
    <xf numFmtId="166" fontId="37" fillId="4" borderId="14" xfId="8" applyFont="1" applyFill="1" applyBorder="1"/>
    <xf numFmtId="180" fontId="34" fillId="0" borderId="0" xfId="8" applyNumberFormat="1" applyFont="1" applyAlignment="1">
      <alignment vertical="top" readingOrder="2"/>
    </xf>
    <xf numFmtId="180" fontId="37" fillId="0" borderId="0" xfId="0" applyNumberFormat="1" applyFont="1" applyAlignment="1">
      <alignment vertical="top" readingOrder="2"/>
    </xf>
    <xf numFmtId="15" fontId="37" fillId="0" borderId="0" xfId="8" applyNumberFormat="1" applyFont="1" applyAlignment="1">
      <alignment horizontal="center"/>
    </xf>
    <xf numFmtId="166" fontId="22" fillId="4" borderId="0" xfId="8" applyFont="1" applyFill="1" applyAlignment="1">
      <alignment horizontal="right"/>
    </xf>
    <xf numFmtId="166" fontId="22" fillId="4" borderId="0" xfId="8" applyFont="1" applyFill="1"/>
    <xf numFmtId="49" fontId="59" fillId="0" borderId="0" xfId="8" applyNumberFormat="1" applyFont="1"/>
    <xf numFmtId="166" fontId="36" fillId="0" borderId="0" xfId="0" quotePrefix="1" applyFont="1" applyAlignment="1">
      <alignment vertical="center"/>
    </xf>
    <xf numFmtId="1" fontId="24" fillId="0" borderId="16" xfId="0" applyNumberFormat="1" applyFont="1" applyBorder="1" applyAlignment="1">
      <alignment horizontal="center"/>
    </xf>
    <xf numFmtId="1" fontId="34" fillId="0" borderId="0" xfId="0" applyNumberFormat="1" applyFont="1" applyAlignment="1">
      <alignment horizontal="center"/>
    </xf>
    <xf numFmtId="166" fontId="24" fillId="0" borderId="17" xfId="0" applyFont="1" applyBorder="1"/>
    <xf numFmtId="166" fontId="34" fillId="0" borderId="17" xfId="0" applyFont="1" applyBorder="1"/>
    <xf numFmtId="1" fontId="24" fillId="0" borderId="17" xfId="0" quotePrefix="1" applyNumberFormat="1" applyFont="1" applyBorder="1" applyAlignment="1">
      <alignment horizontal="center"/>
    </xf>
    <xf numFmtId="166" fontId="34" fillId="0" borderId="17" xfId="0" quotePrefix="1" applyFont="1" applyBorder="1" applyAlignment="1">
      <alignment horizontal="center"/>
    </xf>
    <xf numFmtId="166" fontId="24" fillId="0" borderId="0" xfId="0" quotePrefix="1" applyFont="1" applyAlignment="1">
      <alignment horizontal="right"/>
    </xf>
    <xf numFmtId="49" fontId="21" fillId="0" borderId="16" xfId="0" applyNumberFormat="1" applyFont="1" applyBorder="1"/>
    <xf numFmtId="164" fontId="24" fillId="0" borderId="3" xfId="0" applyNumberFormat="1" applyFont="1" applyBorder="1"/>
    <xf numFmtId="170" fontId="34" fillId="0" borderId="2" xfId="0" applyNumberFormat="1" applyFont="1" applyBorder="1" applyAlignment="1">
      <alignment horizontal="right" vertical="center"/>
    </xf>
    <xf numFmtId="49" fontId="39" fillId="0" borderId="0" xfId="0" applyNumberFormat="1" applyFont="1"/>
    <xf numFmtId="166" fontId="79" fillId="0" borderId="0" xfId="0" applyFont="1"/>
    <xf numFmtId="0" fontId="37" fillId="0" borderId="0" xfId="0" quotePrefix="1" applyNumberFormat="1" applyFont="1" applyAlignment="1">
      <alignment horizontal="left"/>
    </xf>
    <xf numFmtId="170" fontId="59" fillId="0" borderId="0" xfId="8" applyNumberFormat="1" applyFont="1"/>
    <xf numFmtId="166" fontId="37" fillId="4" borderId="0" xfId="8" applyFont="1" applyFill="1" applyAlignment="1">
      <alignment horizontal="right" vertical="center" wrapText="1"/>
    </xf>
    <xf numFmtId="166" fontId="37" fillId="0" borderId="15" xfId="8" applyFont="1" applyBorder="1"/>
    <xf numFmtId="172" fontId="37" fillId="4" borderId="5" xfId="8" applyNumberFormat="1" applyFont="1" applyFill="1" applyBorder="1"/>
    <xf numFmtId="166" fontId="36" fillId="0" borderId="10" xfId="0" applyFont="1" applyBorder="1"/>
    <xf numFmtId="164" fontId="36" fillId="0" borderId="13" xfId="0" applyNumberFormat="1" applyFont="1" applyBorder="1"/>
    <xf numFmtId="164" fontId="36" fillId="0" borderId="10" xfId="0" applyNumberFormat="1" applyFont="1" applyBorder="1"/>
    <xf numFmtId="164" fontId="36" fillId="0" borderId="11" xfId="0" applyNumberFormat="1" applyFont="1" applyBorder="1"/>
    <xf numFmtId="180" fontId="37" fillId="4" borderId="4" xfId="0" applyNumberFormat="1" applyFont="1" applyFill="1" applyBorder="1"/>
    <xf numFmtId="180" fontId="36" fillId="0" borderId="10" xfId="0" applyNumberFormat="1" applyFont="1" applyBorder="1"/>
    <xf numFmtId="166" fontId="37" fillId="4" borderId="7" xfId="0" applyFont="1" applyFill="1" applyBorder="1"/>
    <xf numFmtId="166" fontId="37" fillId="4" borderId="4" xfId="0" applyFont="1" applyFill="1" applyBorder="1"/>
    <xf numFmtId="166" fontId="37" fillId="4" borderId="9" xfId="0" applyFont="1" applyFill="1" applyBorder="1"/>
    <xf numFmtId="169" fontId="36" fillId="0" borderId="10" xfId="0" applyNumberFormat="1" applyFont="1" applyBorder="1"/>
    <xf numFmtId="166" fontId="55" fillId="0" borderId="0" xfId="0" quotePrefix="1" applyFont="1"/>
    <xf numFmtId="166" fontId="68" fillId="0" borderId="0" xfId="0" applyFont="1" applyAlignment="1">
      <alignment horizontal="left" vertical="top"/>
    </xf>
    <xf numFmtId="166" fontId="68" fillId="0" borderId="0" xfId="0" applyFont="1" applyAlignment="1">
      <alignment vertical="top"/>
    </xf>
    <xf numFmtId="180" fontId="24" fillId="4" borderId="0" xfId="8" applyNumberFormat="1" applyFont="1" applyFill="1" applyAlignment="1">
      <alignment vertical="top" readingOrder="2"/>
    </xf>
    <xf numFmtId="181" fontId="24" fillId="4" borderId="3" xfId="8" applyNumberFormat="1" applyFont="1" applyFill="1" applyBorder="1"/>
    <xf numFmtId="166" fontId="34" fillId="0" borderId="1" xfId="8" applyFont="1" applyBorder="1"/>
    <xf numFmtId="170" fontId="24" fillId="0" borderId="0" xfId="8" applyNumberFormat="1" applyFont="1"/>
    <xf numFmtId="180" fontId="37" fillId="4" borderId="0" xfId="0" applyNumberFormat="1" applyFont="1" applyFill="1" applyAlignment="1">
      <alignment vertical="top" readingOrder="2"/>
    </xf>
    <xf numFmtId="166" fontId="39" fillId="0" borderId="2" xfId="8" applyFont="1" applyBorder="1" applyAlignment="1">
      <alignment vertical="top"/>
    </xf>
    <xf numFmtId="166" fontId="39" fillId="0" borderId="2" xfId="8" applyFont="1" applyBorder="1"/>
    <xf numFmtId="166" fontId="43" fillId="0" borderId="0" xfId="8" applyFont="1" applyAlignment="1">
      <alignment horizontal="left" indent="1"/>
    </xf>
    <xf numFmtId="165" fontId="37" fillId="4" borderId="1" xfId="8" applyNumberFormat="1" applyFont="1" applyFill="1" applyBorder="1"/>
    <xf numFmtId="180" fontId="24" fillId="4" borderId="0" xfId="8" applyNumberFormat="1" applyFont="1" applyFill="1" applyAlignment="1">
      <alignment vertical="center" readingOrder="2"/>
    </xf>
    <xf numFmtId="49" fontId="34" fillId="3" borderId="0" xfId="0" applyNumberFormat="1" applyFont="1" applyFill="1"/>
    <xf numFmtId="166" fontId="52" fillId="0" borderId="0" xfId="0" applyFont="1" applyAlignment="1">
      <alignment horizontal="left" readingOrder="1"/>
    </xf>
    <xf numFmtId="49" fontId="39" fillId="0" borderId="0" xfId="0" quotePrefix="1" applyNumberFormat="1" applyFont="1"/>
    <xf numFmtId="164" fontId="34" fillId="0" borderId="0" xfId="0" applyNumberFormat="1" applyFont="1" applyAlignment="1">
      <alignment vertical="center" wrapText="1"/>
    </xf>
    <xf numFmtId="166" fontId="34" fillId="0" borderId="0" xfId="0" applyFont="1" applyAlignment="1">
      <alignment vertical="center"/>
    </xf>
    <xf numFmtId="185" fontId="37" fillId="4" borderId="0" xfId="0" applyNumberFormat="1" applyFont="1" applyFill="1"/>
    <xf numFmtId="185" fontId="37" fillId="4" borderId="4" xfId="0" applyNumberFormat="1" applyFont="1" applyFill="1" applyBorder="1"/>
    <xf numFmtId="166" fontId="55" fillId="4" borderId="4" xfId="0" applyFont="1" applyFill="1" applyBorder="1"/>
    <xf numFmtId="49" fontId="59" fillId="0" borderId="0" xfId="0" applyNumberFormat="1" applyFont="1" applyAlignment="1">
      <alignment wrapText="1"/>
    </xf>
    <xf numFmtId="171" fontId="36" fillId="0" borderId="10" xfId="0" applyNumberFormat="1" applyFont="1" applyBorder="1" applyAlignment="1">
      <alignment vertical="center"/>
    </xf>
    <xf numFmtId="171" fontId="36" fillId="0" borderId="11" xfId="0" applyNumberFormat="1" applyFont="1" applyBorder="1" applyAlignment="1">
      <alignment vertical="center"/>
    </xf>
    <xf numFmtId="171" fontId="37" fillId="4" borderId="4" xfId="0" applyNumberFormat="1" applyFont="1" applyFill="1" applyBorder="1" applyAlignment="1">
      <alignment vertical="center"/>
    </xf>
    <xf numFmtId="171" fontId="37" fillId="4" borderId="9" xfId="0" applyNumberFormat="1" applyFont="1" applyFill="1" applyBorder="1" applyAlignment="1">
      <alignment vertical="center"/>
    </xf>
    <xf numFmtId="9" fontId="24" fillId="4" borderId="0" xfId="0" applyNumberFormat="1" applyFont="1" applyFill="1"/>
    <xf numFmtId="49" fontId="36" fillId="0" borderId="0" xfId="0" applyNumberFormat="1" applyFont="1" applyAlignment="1">
      <alignment horizontal="left" indent="1"/>
    </xf>
    <xf numFmtId="49" fontId="36" fillId="0" borderId="0" xfId="25" applyNumberFormat="1" applyFont="1"/>
    <xf numFmtId="170" fontId="37" fillId="4" borderId="4" xfId="0" applyNumberFormat="1" applyFont="1" applyFill="1" applyBorder="1"/>
    <xf numFmtId="169" fontId="37" fillId="4" borderId="0" xfId="0" applyNumberFormat="1" applyFont="1" applyFill="1"/>
    <xf numFmtId="169" fontId="37" fillId="4" borderId="16" xfId="0" applyNumberFormat="1" applyFont="1" applyFill="1" applyBorder="1"/>
    <xf numFmtId="165" fontId="37" fillId="4" borderId="0" xfId="1" applyFont="1" applyFill="1"/>
    <xf numFmtId="166" fontId="30" fillId="0" borderId="2" xfId="0" applyFont="1" applyBorder="1"/>
    <xf numFmtId="49" fontId="34" fillId="0" borderId="0" xfId="8" applyNumberFormat="1" applyFont="1"/>
    <xf numFmtId="166" fontId="24" fillId="4" borderId="0" xfId="0" applyFont="1" applyFill="1" applyAlignment="1">
      <alignment horizontal="center" vertical="top"/>
    </xf>
    <xf numFmtId="177" fontId="37" fillId="4" borderId="0" xfId="0" applyNumberFormat="1" applyFont="1" applyFill="1"/>
    <xf numFmtId="177" fontId="37" fillId="4" borderId="16" xfId="0" applyNumberFormat="1" applyFont="1" applyFill="1" applyBorder="1"/>
    <xf numFmtId="165" fontId="22" fillId="0" borderId="7" xfId="0" applyNumberFormat="1" applyFont="1" applyBorder="1"/>
    <xf numFmtId="165" fontId="22" fillId="0" borderId="9" xfId="0" applyNumberFormat="1" applyFont="1" applyBorder="1"/>
    <xf numFmtId="165" fontId="22" fillId="0" borderId="3" xfId="0" applyNumberFormat="1" applyFont="1" applyBorder="1"/>
    <xf numFmtId="165" fontId="22" fillId="0" borderId="15" xfId="0" applyNumberFormat="1" applyFont="1" applyBorder="1"/>
    <xf numFmtId="171" fontId="24" fillId="0" borderId="0" xfId="1" applyNumberFormat="1" applyFont="1" applyFill="1" applyBorder="1"/>
    <xf numFmtId="165" fontId="34" fillId="0" borderId="0" xfId="0" applyNumberFormat="1" applyFont="1" applyAlignment="1">
      <alignment horizontal="center"/>
    </xf>
    <xf numFmtId="165" fontId="24" fillId="0" borderId="2" xfId="0" applyNumberFormat="1" applyFont="1" applyBorder="1" applyAlignment="1">
      <alignment horizontal="right"/>
    </xf>
    <xf numFmtId="165" fontId="34" fillId="0" borderId="17" xfId="0" applyNumberFormat="1" applyFont="1" applyBorder="1"/>
    <xf numFmtId="185" fontId="36" fillId="0" borderId="0" xfId="0" applyNumberFormat="1" applyFont="1"/>
    <xf numFmtId="171" fontId="37" fillId="4" borderId="0" xfId="1" quotePrefix="1" applyNumberFormat="1" applyFont="1" applyFill="1" applyAlignment="1">
      <alignment horizontal="center"/>
    </xf>
    <xf numFmtId="171" fontId="37" fillId="4" borderId="0" xfId="1" quotePrefix="1" applyNumberFormat="1" applyFont="1" applyFill="1" applyAlignment="1">
      <alignment horizontal="right"/>
    </xf>
    <xf numFmtId="171" fontId="37" fillId="4" borderId="4" xfId="1" applyNumberFormat="1" applyFont="1" applyFill="1" applyBorder="1"/>
    <xf numFmtId="166" fontId="37" fillId="4" borderId="1" xfId="0" applyFont="1" applyFill="1" applyBorder="1"/>
    <xf numFmtId="172" fontId="57" fillId="4" borderId="0" xfId="0" applyNumberFormat="1" applyFont="1" applyFill="1"/>
    <xf numFmtId="170" fontId="57" fillId="4" borderId="0" xfId="0" applyNumberFormat="1" applyFont="1" applyFill="1"/>
    <xf numFmtId="166" fontId="57" fillId="4" borderId="0" xfId="0" applyFont="1" applyFill="1"/>
    <xf numFmtId="180" fontId="37" fillId="4" borderId="0" xfId="0" applyNumberFormat="1" applyFont="1" applyFill="1" applyAlignment="1">
      <alignment horizontal="right"/>
    </xf>
    <xf numFmtId="166" fontId="63" fillId="4" borderId="12" xfId="0" applyFont="1" applyFill="1" applyBorder="1" applyAlignment="1">
      <alignment horizontal="center"/>
    </xf>
    <xf numFmtId="166" fontId="24" fillId="4" borderId="12" xfId="0" applyFont="1" applyFill="1" applyBorder="1" applyAlignment="1">
      <alignment horizontal="center"/>
    </xf>
    <xf numFmtId="166" fontId="34" fillId="4" borderId="12" xfId="0" applyFont="1" applyFill="1" applyBorder="1" applyAlignment="1">
      <alignment horizontal="center"/>
    </xf>
    <xf numFmtId="166" fontId="22" fillId="4" borderId="12" xfId="0" applyFont="1" applyFill="1" applyBorder="1" applyAlignment="1">
      <alignment horizontal="center"/>
    </xf>
    <xf numFmtId="166" fontId="24" fillId="4" borderId="0" xfId="0" applyFont="1" applyFill="1" applyAlignment="1">
      <alignment horizontal="center"/>
    </xf>
    <xf numFmtId="166" fontId="34" fillId="4" borderId="0" xfId="0" applyFont="1" applyFill="1" applyAlignment="1">
      <alignment horizontal="center"/>
    </xf>
    <xf numFmtId="172" fontId="24" fillId="0" borderId="0" xfId="0" applyNumberFormat="1" applyFont="1" applyAlignment="1">
      <alignment horizontal="center"/>
    </xf>
    <xf numFmtId="166" fontId="34" fillId="0" borderId="0" xfId="0" applyFont="1" applyAlignment="1">
      <alignment horizontal="center"/>
    </xf>
    <xf numFmtId="172" fontId="34" fillId="4" borderId="0" xfId="0" applyNumberFormat="1" applyFont="1" applyFill="1" applyAlignment="1">
      <alignment horizontal="center"/>
    </xf>
    <xf numFmtId="164" fontId="34" fillId="0" borderId="0" xfId="0" applyNumberFormat="1" applyFont="1" applyAlignment="1">
      <alignment horizontal="left" vertical="center" wrapText="1"/>
    </xf>
    <xf numFmtId="172" fontId="36" fillId="4" borderId="12" xfId="0" applyNumberFormat="1" applyFont="1" applyFill="1" applyBorder="1" applyAlignment="1">
      <alignment horizontal="right" vertical="center" wrapText="1"/>
    </xf>
    <xf numFmtId="172" fontId="36" fillId="4" borderId="0" xfId="0" applyNumberFormat="1" applyFont="1" applyFill="1" applyAlignment="1">
      <alignment horizontal="right" vertical="center" wrapText="1"/>
    </xf>
    <xf numFmtId="166" fontId="36" fillId="4" borderId="0" xfId="0" applyFont="1" applyFill="1" applyAlignment="1">
      <alignment horizontal="right"/>
    </xf>
    <xf numFmtId="172" fontId="37" fillId="4" borderId="12" xfId="0" applyNumberFormat="1" applyFont="1" applyFill="1" applyBorder="1" applyAlignment="1">
      <alignment horizontal="right" vertical="center" wrapText="1"/>
    </xf>
    <xf numFmtId="172" fontId="37" fillId="4" borderId="0" xfId="0" applyNumberFormat="1" applyFont="1" applyFill="1" applyAlignment="1">
      <alignment horizontal="right" vertical="center" wrapText="1"/>
    </xf>
    <xf numFmtId="170" fontId="34" fillId="0" borderId="0" xfId="8" applyNumberFormat="1" applyFont="1" applyAlignment="1">
      <alignment horizontal="left" vertical="center" wrapText="1"/>
    </xf>
    <xf numFmtId="0" fontId="36" fillId="0" borderId="0" xfId="41" applyFont="1" applyAlignment="1">
      <alignment horizontal="left" wrapText="1"/>
    </xf>
    <xf numFmtId="0" fontId="37" fillId="0" borderId="0" xfId="41" applyFont="1" applyAlignment="1">
      <alignment horizontal="left" wrapText="1"/>
    </xf>
    <xf numFmtId="0" fontId="22" fillId="0" borderId="0" xfId="2" applyFont="1" applyAlignment="1">
      <alignment horizontal="justify" vertical="center" wrapText="1"/>
    </xf>
    <xf numFmtId="0" fontId="41" fillId="0" borderId="0" xfId="2" applyFont="1" applyAlignment="1">
      <alignment vertical="center" wrapText="1"/>
    </xf>
    <xf numFmtId="0" fontId="41" fillId="0" borderId="2" xfId="2" applyFont="1" applyBorder="1" applyAlignment="1">
      <alignment vertical="center" wrapText="1"/>
    </xf>
  </cellXfs>
  <cellStyles count="112">
    <cellStyle name="Comma" xfId="1" builtinId="3"/>
    <cellStyle name="Comma 10" xfId="106" xr:uid="{005D6B10-88B8-4E6F-AE99-2E129F05FD55}"/>
    <cellStyle name="Comma 11" xfId="75" xr:uid="{956551CC-E169-4B68-B96B-36FCD6720E98}"/>
    <cellStyle name="Comma 2" xfId="6" xr:uid="{00000000-0005-0000-0000-000001000000}"/>
    <cellStyle name="Comma 2 2" xfId="36" xr:uid="{801A36F1-A7AA-4DEC-9F64-9013E187C027}"/>
    <cellStyle name="Comma 2 2 2" xfId="84" xr:uid="{2127C620-0199-44E7-B7FC-7254E4143111}"/>
    <cellStyle name="Comma 2 3" xfId="39" xr:uid="{2CB606FC-66BF-4442-9973-E642FF7CF783}"/>
    <cellStyle name="Comma 2 3 2" xfId="80" xr:uid="{610F4902-E9F4-4A41-856D-BCAE205CC983}"/>
    <cellStyle name="Comma 3" xfId="15" xr:uid="{00000000-0005-0000-0000-000002000000}"/>
    <cellStyle name="Comma 3 2" xfId="28" xr:uid="{00000000-0005-0000-0000-000003000000}"/>
    <cellStyle name="Comma 3 2 2" xfId="59" xr:uid="{444D8B17-3D37-49A9-A8E6-ACCFEC720127}"/>
    <cellStyle name="Comma 3 3" xfId="35" xr:uid="{C1C1D772-6D31-4854-8629-6AD629EF26A9}"/>
    <cellStyle name="Comma 3 3 2" xfId="68" xr:uid="{2A85C41B-7255-413B-87B6-82D37B2A2736}"/>
    <cellStyle name="Comma 3 4" xfId="82" xr:uid="{AE42817C-3AEB-4032-BB95-3AFE454BD9BB}"/>
    <cellStyle name="Comma 3 5" xfId="46" xr:uid="{178FA4DF-2E40-4388-9CF6-12A62712CFB1}"/>
    <cellStyle name="Comma 3 6" xfId="108" xr:uid="{185B0236-D80C-441B-87F4-2B73ADDF8285}"/>
    <cellStyle name="Comma 3 7" xfId="109" xr:uid="{AF576256-0AE9-43CF-855F-D767D9F5AE96}"/>
    <cellStyle name="Comma 4" xfId="12" xr:uid="{00000000-0005-0000-0000-000004000000}"/>
    <cellStyle name="Comma 4 2" xfId="26" xr:uid="{00000000-0005-0000-0000-000005000000}"/>
    <cellStyle name="Comma 4 2 2" xfId="104" xr:uid="{C9FB246B-0F6F-4645-9816-43125C083A74}"/>
    <cellStyle name="Comma 4 2 3" xfId="57" xr:uid="{CE64270B-0A6F-41FD-97C3-033B79EC249A}"/>
    <cellStyle name="Comma 4 3" xfId="34" xr:uid="{D8FAE009-4BC8-4553-8F46-CCD82EE946F1}"/>
    <cellStyle name="Comma 4 3 2" xfId="69" xr:uid="{5666A61E-7FB8-4371-AB1E-1D2B542A48A2}"/>
    <cellStyle name="Comma 4 4" xfId="86" xr:uid="{C10494FE-B207-42D6-AEB5-FF2414FDF493}"/>
    <cellStyle name="Comma 4 5" xfId="52" xr:uid="{B15994A8-2162-4517-98E3-552717AF9B07}"/>
    <cellStyle name="Comma 5" xfId="70" xr:uid="{19C174DB-0AD0-4641-9EF5-3CB5F7577DFD}"/>
    <cellStyle name="Comma 5 2" xfId="91" xr:uid="{13F74167-9637-41F8-AA8C-9C8BCCA1FE3E}"/>
    <cellStyle name="Comma 6" xfId="96" xr:uid="{5463FFDD-BFB1-4ADC-BDF3-4A492FEC219D}"/>
    <cellStyle name="Comma 7" xfId="44" xr:uid="{62F06394-CCEE-467D-8215-AB804EFCA754}"/>
    <cellStyle name="Comma 7 2" xfId="92" xr:uid="{0A527485-4953-4880-99BB-C74F9B2AB6E0}"/>
    <cellStyle name="Comma 8" xfId="98" xr:uid="{3F2B6301-E038-494F-AAE5-B46814634921}"/>
    <cellStyle name="Comma 9" xfId="100" xr:uid="{2F7C34E6-881D-4CCD-A48B-E0FA699A8535}"/>
    <cellStyle name="Gradient 1" xfId="101" xr:uid="{74A27D3E-D5CC-4B81-AB54-51F7D20688A1}"/>
    <cellStyle name="Nominals" xfId="105" xr:uid="{948217B5-066F-4882-9380-6A241BB7B5E1}"/>
    <cellStyle name="Normal" xfId="0" builtinId="0"/>
    <cellStyle name="Normal 10" xfId="99" xr:uid="{08F14D56-763C-467F-9B2F-B6644A510D7F}"/>
    <cellStyle name="Normal 11" xfId="102" xr:uid="{F72B9683-AE74-4C4A-BCED-DB46FE0A7814}"/>
    <cellStyle name="Normal 12" xfId="43" xr:uid="{AD92E08D-5AC0-4F3C-90DC-1DDCBAD06F2F}"/>
    <cellStyle name="Normal 13" xfId="107" xr:uid="{9E7C6F4D-DA2A-4F43-864C-999D16784A40}"/>
    <cellStyle name="Normal 14" xfId="110" xr:uid="{6E6115F4-597F-4147-90C3-2B8CBA0198DD}"/>
    <cellStyle name="Normal 15" xfId="111" xr:uid="{E526869A-1CE4-49CC-931B-C1A5A8F9983C}"/>
    <cellStyle name="Normal 157" xfId="2" xr:uid="{00000000-0005-0000-0000-000007000000}"/>
    <cellStyle name="Normal 157 2" xfId="9" xr:uid="{00000000-0005-0000-0000-000008000000}"/>
    <cellStyle name="Normal 157 2 2" xfId="18" xr:uid="{00000000-0005-0000-0000-000009000000}"/>
    <cellStyle name="Normal 157 2 2 2" xfId="62" xr:uid="{CB7A8DDD-50F8-4092-B9B2-F47AC754F4BC}"/>
    <cellStyle name="Normal 157 2 3" xfId="22" xr:uid="{00000000-0005-0000-0000-00000A000000}"/>
    <cellStyle name="Normal 157 2 3 2" xfId="66" xr:uid="{5A1F15FA-6491-42BC-959B-23DB8B1AD33A}"/>
    <cellStyle name="Normal 157 2 4" xfId="31" xr:uid="{00000000-0005-0000-0000-00000B000000}"/>
    <cellStyle name="Normal 157 2 4 2" xfId="55" xr:uid="{095BCC77-8F2D-4CFF-B2C8-064CF5B57314}"/>
    <cellStyle name="Normal 157 2 5" xfId="49" xr:uid="{6CDA1602-A993-4BED-8CEB-5A5840BB008F}"/>
    <cellStyle name="Normal 157 3" xfId="10" xr:uid="{00000000-0005-0000-0000-00000C000000}"/>
    <cellStyle name="Normal 157 3 2" xfId="19" xr:uid="{00000000-0005-0000-0000-00000D000000}"/>
    <cellStyle name="Normal 157 3 2 2" xfId="63" xr:uid="{5E9A3CC3-8D04-4FF4-B51C-06AF25CA814E}"/>
    <cellStyle name="Normal 157 3 3" xfId="23" xr:uid="{00000000-0005-0000-0000-00000E000000}"/>
    <cellStyle name="Normal 157 3 3 2" xfId="67" xr:uid="{CA87219E-8716-4005-887A-51FECF883071}"/>
    <cellStyle name="Normal 157 3 4" xfId="32" xr:uid="{00000000-0005-0000-0000-00000F000000}"/>
    <cellStyle name="Normal 157 3 4 2" xfId="56" xr:uid="{0FE1381F-2EC6-4225-B8B7-C0A09FBF2CA5}"/>
    <cellStyle name="Normal 157 3 5" xfId="50" xr:uid="{BAB18330-F300-4C3E-AE1F-B01700584ADA}"/>
    <cellStyle name="Normal 157 4" xfId="16" xr:uid="{00000000-0005-0000-0000-000010000000}"/>
    <cellStyle name="Normal 157 4 2" xfId="29" xr:uid="{00000000-0005-0000-0000-000011000000}"/>
    <cellStyle name="Normal 157 4 2 2" xfId="60" xr:uid="{B5ED5762-0A3A-4275-968B-F5E7C69ABAC4}"/>
    <cellStyle name="Normal 157 4 3" xfId="47" xr:uid="{B11A1834-F008-4A4E-9066-D2A17C689853}"/>
    <cellStyle name="Normal 157 5" xfId="13" xr:uid="{00000000-0005-0000-0000-000012000000}"/>
    <cellStyle name="Normal 157 5 2" xfId="33" xr:uid="{00000000-0005-0000-0000-000013000000}"/>
    <cellStyle name="Normal 157 5 2 2" xfId="58" xr:uid="{42059C0F-3D4D-4FF0-9635-875044C2B111}"/>
    <cellStyle name="Normal 157 5 3" xfId="51" xr:uid="{3B1BBFEE-08F4-4A60-83A5-3EDA6B1B5889}"/>
    <cellStyle name="Normal 157 6" xfId="20" xr:uid="{00000000-0005-0000-0000-000014000000}"/>
    <cellStyle name="Normal 157 6 2" xfId="27" xr:uid="{00000000-0005-0000-0000-000015000000}"/>
    <cellStyle name="Normal 157 6 3" xfId="64" xr:uid="{A7C4C3B1-F310-41ED-B51F-D026CCEE9D69}"/>
    <cellStyle name="Normal 157 7" xfId="24" xr:uid="{00000000-0005-0000-0000-000016000000}"/>
    <cellStyle name="Normal 157 7 2" xfId="53" xr:uid="{4047707A-1863-49AF-A725-6651D563D05D}"/>
    <cellStyle name="Normal 157 8" xfId="45" xr:uid="{27D2DDFD-FD8A-492D-B0F5-737F3AEF8E50}"/>
    <cellStyle name="Normal 158" xfId="3" xr:uid="{00000000-0005-0000-0000-000017000000}"/>
    <cellStyle name="Normal 2" xfId="4" xr:uid="{00000000-0005-0000-0000-000018000000}"/>
    <cellStyle name="Normal 2 2" xfId="11" xr:uid="{00000000-0005-0000-0000-000019000000}"/>
    <cellStyle name="Normal 2 2 2" xfId="38" xr:uid="{A9A89C20-757B-449B-AD7B-CBD8FC8C2CCC}"/>
    <cellStyle name="Normal 2 2 2 2" xfId="79" xr:uid="{98CDC17A-B957-4D0D-8F2A-258ADBA2AD4D}"/>
    <cellStyle name="Normal 2 2 2 3" xfId="76" xr:uid="{24ABC9B0-EB04-4057-9FB8-220223345C39}"/>
    <cellStyle name="Normal 2 2 3" xfId="78" xr:uid="{BE41F888-36BF-415F-8851-6E3B1457F247}"/>
    <cellStyle name="Normal 2 2 3 2" xfId="93" xr:uid="{15313155-9578-44C3-A311-9903D6455A65}"/>
    <cellStyle name="Normal 2 2 4" xfId="73" xr:uid="{8FDDFE94-8DA2-4D41-B337-4076E00E1F90}"/>
    <cellStyle name="Normal 2 3" xfId="41" xr:uid="{9B6F8BD9-3ED6-46F1-A87C-631C77ED9D6E}"/>
    <cellStyle name="Normal 2 3 2" xfId="77" xr:uid="{DCFC9B48-8085-4928-9C48-696587B1AF90}"/>
    <cellStyle name="Normal 2 3 3" xfId="74" xr:uid="{13E1CAED-F5F8-4568-AEF4-26F5878B7BC7}"/>
    <cellStyle name="Normal 2 3 4" xfId="71" xr:uid="{787A1293-699A-4882-8650-5CC0959598B8}"/>
    <cellStyle name="Normal 2 4" xfId="72" xr:uid="{76797F04-6802-4A0C-B2C0-E4F0F45AE4B5}"/>
    <cellStyle name="Normal 3" xfId="5" xr:uid="{00000000-0005-0000-0000-00001A000000}"/>
    <cellStyle name="Normal 3 2" xfId="87" xr:uid="{17F2B3C6-CB19-453D-A14A-665AA4E2A7F0}"/>
    <cellStyle name="Normal 3 3" xfId="81" xr:uid="{BF9BC234-4ACD-4C20-8E87-10D36FBE986F}"/>
    <cellStyle name="Normal 4" xfId="7" xr:uid="{00000000-0005-0000-0000-00001B000000}"/>
    <cellStyle name="Normal 4 2" xfId="17" xr:uid="{00000000-0005-0000-0000-00001C000000}"/>
    <cellStyle name="Normal 4 2 2" xfId="61" xr:uid="{EDFC6F4B-0C74-4797-9134-21EDFAF372A7}"/>
    <cellStyle name="Normal 4 3" xfId="21" xr:uid="{00000000-0005-0000-0000-00001D000000}"/>
    <cellStyle name="Normal 4 3 2" xfId="65" xr:uid="{53CD8814-7820-4D53-8B53-19556949E089}"/>
    <cellStyle name="Normal 4 4" xfId="30" xr:uid="{00000000-0005-0000-0000-00001E000000}"/>
    <cellStyle name="Normal 4 4 2" xfId="54" xr:uid="{4623E483-EDC5-40B0-978D-1E689100DE48}"/>
    <cellStyle name="Normal 4 5" xfId="37" xr:uid="{FA9DBF86-D1D7-49BC-B7EB-5159DD193ABB}"/>
    <cellStyle name="Normal 4 5 2" xfId="85" xr:uid="{AE465152-77AE-458E-A3B1-C19CBA56FE9F}"/>
    <cellStyle name="Normal 4 6" xfId="48" xr:uid="{67D1AB13-E673-4D1F-B421-E545E95EC172}"/>
    <cellStyle name="Normal 5" xfId="8" xr:uid="{00000000-0005-0000-0000-00001F000000}"/>
    <cellStyle name="Normal 5 2" xfId="40" xr:uid="{DD106721-1B94-4823-922E-A6BE8A13D673}"/>
    <cellStyle name="Normal 5 2 2" xfId="103" xr:uid="{F39A8718-B885-414F-9F4D-3FD467660894}"/>
    <cellStyle name="Normal 5 3" xfId="88" xr:uid="{1A9835F5-D031-41C2-9652-F00D40B49CF9}"/>
    <cellStyle name="Normal 6" xfId="14" xr:uid="{00000000-0005-0000-0000-000020000000}"/>
    <cellStyle name="Normal 6 2" xfId="42" xr:uid="{0873FE09-FE1B-4799-BD7D-E0848A90302B}"/>
    <cellStyle name="Normal 6 2 2" xfId="90" xr:uid="{4334EC49-2E4F-49E8-8A25-133D17018DD2}"/>
    <cellStyle name="Normal 7" xfId="25" xr:uid="{00000000-0005-0000-0000-000021000000}"/>
    <cellStyle name="Normal 7 2" xfId="89" xr:uid="{25FC6298-E44A-4C3A-B53C-AACFB4E6D4E9}"/>
    <cellStyle name="Normal 8" xfId="94" xr:uid="{8312C7AF-7A4D-4F5E-B853-9A5A8A632BFC}"/>
    <cellStyle name="Normal 9" xfId="97" xr:uid="{804424B7-A230-4C43-B17E-4BEE6F2AD97B}"/>
    <cellStyle name="Percent 2" xfId="83" xr:uid="{7A55A2B5-04F0-4CDC-A24E-544D51534559}"/>
    <cellStyle name="Percent 3" xfId="95" xr:uid="{3CBDF775-51D7-4608-A4E5-FDA0D6C76A0A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355600</xdr:colOff>
      <xdr:row>0</xdr:row>
      <xdr:rowOff>104774</xdr:rowOff>
    </xdr:from>
    <xdr:to>
      <xdr:col>30</xdr:col>
      <xdr:colOff>130563</xdr:colOff>
      <xdr:row>0</xdr:row>
      <xdr:rowOff>171450</xdr:rowOff>
    </xdr:to>
    <xdr:sp macro="" textlink="">
      <xdr:nvSpPr>
        <xdr:cNvPr id="4097" name="WordArt 1">
          <a:extLst>
            <a:ext uri="{FF2B5EF4-FFF2-40B4-BE49-F238E27FC236}">
              <a16:creationId xmlns:a16="http://schemas.microsoft.com/office/drawing/2014/main" id="{00000000-0008-0000-0500-000001100000}"/>
            </a:ext>
          </a:extLst>
        </xdr:cNvPr>
        <xdr:cNvSpPr>
          <a:spLocks noChangeArrowheads="1" noChangeShapeType="1" noTextEdit="1"/>
        </xdr:cNvSpPr>
      </xdr:nvSpPr>
      <xdr:spPr bwMode="auto">
        <a:xfrm flipH="1">
          <a:off x="20993100" y="104774"/>
          <a:ext cx="2324100" cy="60326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1400" b="1" kern="10" spc="-7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8080"/>
                </a:gs>
                <a:gs pos="100000">
                  <a:srgbClr val="800000"/>
                </a:gs>
              </a:gsLst>
              <a:lin ang="5400000" scaled="1"/>
            </a:gradFill>
            <a:effectLst>
              <a:outerShdw dist="35921" dir="2700000" algn="ctr" rotWithShape="0">
                <a:srgbClr val="C0C0C0"/>
              </a:outerShdw>
            </a:effectLst>
            <a:latin typeface="Times New Roman"/>
            <a:cs typeface="Times New Roman"/>
          </a:endParaRPr>
        </a:p>
        <a:p>
          <a:pPr algn="ctr" rtl="0"/>
          <a:endParaRPr lang="en-US" sz="1400" b="1" kern="10" spc="-7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8080"/>
                </a:gs>
                <a:gs pos="100000">
                  <a:srgbClr val="800000"/>
                </a:gs>
              </a:gsLst>
              <a:lin ang="5400000" scaled="1"/>
            </a:gradFill>
            <a:effectLst>
              <a:outerShdw dist="35921" dir="2700000" algn="ctr" rotWithShape="0">
                <a:srgbClr val="C0C0C0"/>
              </a:outerShdw>
            </a:effectLst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7</xdr:col>
      <xdr:colOff>342265</xdr:colOff>
      <xdr:row>2</xdr:row>
      <xdr:rowOff>49745</xdr:rowOff>
    </xdr:from>
    <xdr:to>
      <xdr:col>9</xdr:col>
      <xdr:colOff>116012</xdr:colOff>
      <xdr:row>3</xdr:row>
      <xdr:rowOff>130175</xdr:rowOff>
    </xdr:to>
    <xdr:pic>
      <xdr:nvPicPr>
        <xdr:cNvPr id="4" name="Picture 3" descr="ARM_DESCRIPTOR_BLACK_HI.jp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04790" y="268820"/>
          <a:ext cx="1069147" cy="2804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19049</xdr:colOff>
      <xdr:row>0</xdr:row>
      <xdr:rowOff>66674</xdr:rowOff>
    </xdr:from>
    <xdr:to>
      <xdr:col>30</xdr:col>
      <xdr:colOff>57511</xdr:colOff>
      <xdr:row>3</xdr:row>
      <xdr:rowOff>93345</xdr:rowOff>
    </xdr:to>
    <xdr:sp macro="" textlink="">
      <xdr:nvSpPr>
        <xdr:cNvPr id="98305" name="WordArt 1">
          <a:extLst>
            <a:ext uri="{FF2B5EF4-FFF2-40B4-BE49-F238E27FC236}">
              <a16:creationId xmlns:a16="http://schemas.microsoft.com/office/drawing/2014/main" id="{00000000-0008-0000-1100-000001800100}"/>
            </a:ext>
          </a:extLst>
        </xdr:cNvPr>
        <xdr:cNvSpPr>
          <a:spLocks noChangeArrowheads="1" noChangeShapeType="1" noTextEdit="1"/>
        </xdr:cNvSpPr>
      </xdr:nvSpPr>
      <xdr:spPr bwMode="auto">
        <a:xfrm flipH="1">
          <a:off x="14277974" y="66674"/>
          <a:ext cx="3095625" cy="62865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1400" b="1" kern="10" spc="-7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FF8080"/>
                  </a:gs>
                  <a:gs pos="100000">
                    <a:srgbClr val="800000"/>
                  </a:gs>
                </a:gsLst>
                <a:lin ang="5400000" scaled="1"/>
              </a:gradFill>
              <a:effectLst>
                <a:outerShdw dist="35921" dir="2700000" algn="ctr" rotWithShape="0">
                  <a:srgbClr val="C0C0C0"/>
                </a:outerShdw>
              </a:effectLst>
              <a:latin typeface="Times New Roman"/>
              <a:cs typeface="Times New Roman"/>
            </a:rPr>
            <a:t>NOTES TO THE FINANCIAL STATEMENTS</a:t>
          </a:r>
        </a:p>
      </xdr:txBody>
    </xdr:sp>
    <xdr:clientData/>
  </xdr:twoCellAnchor>
  <xdr:twoCellAnchor editAs="oneCell">
    <xdr:from>
      <xdr:col>10</xdr:col>
      <xdr:colOff>686351</xdr:colOff>
      <xdr:row>0</xdr:row>
      <xdr:rowOff>12326</xdr:rowOff>
    </xdr:from>
    <xdr:to>
      <xdr:col>12</xdr:col>
      <xdr:colOff>760504</xdr:colOff>
      <xdr:row>3</xdr:row>
      <xdr:rowOff>132976</xdr:rowOff>
    </xdr:to>
    <xdr:pic>
      <xdr:nvPicPr>
        <xdr:cNvPr id="4" name="Picture 3" descr="ARM_DESCRIPTOR_BLACK_HI.jpg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50233" y="12326"/>
          <a:ext cx="1699382" cy="717961"/>
        </a:xfrm>
        <a:prstGeom prst="rect">
          <a:avLst/>
        </a:prstGeom>
      </xdr:spPr>
    </xdr:pic>
    <xdr:clientData/>
  </xdr:twoCellAnchor>
  <xdr:twoCellAnchor>
    <xdr:from>
      <xdr:col>22</xdr:col>
      <xdr:colOff>561975</xdr:colOff>
      <xdr:row>4</xdr:row>
      <xdr:rowOff>123825</xdr:rowOff>
    </xdr:from>
    <xdr:to>
      <xdr:col>23</xdr:col>
      <xdr:colOff>285750</xdr:colOff>
      <xdr:row>6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 txBox="1"/>
      </xdr:nvSpPr>
      <xdr:spPr>
        <a:xfrm>
          <a:off x="4476750" y="5619750"/>
          <a:ext cx="3524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lang="en-ZA" sz="1000"/>
            <a:t>**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189231</xdr:colOff>
      <xdr:row>0</xdr:row>
      <xdr:rowOff>108585</xdr:rowOff>
    </xdr:from>
    <xdr:to>
      <xdr:col>12</xdr:col>
      <xdr:colOff>912497</xdr:colOff>
      <xdr:row>3</xdr:row>
      <xdr:rowOff>114300</xdr:rowOff>
    </xdr:to>
    <xdr:pic>
      <xdr:nvPicPr>
        <xdr:cNvPr id="3" name="Picture 2" descr="ARM_DESCRIPTOR_BLACK_HI.jpg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64631" y="108585"/>
          <a:ext cx="1701166" cy="59626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1000123</xdr:colOff>
      <xdr:row>0</xdr:row>
      <xdr:rowOff>123825</xdr:rowOff>
    </xdr:from>
    <xdr:to>
      <xdr:col>28</xdr:col>
      <xdr:colOff>886</xdr:colOff>
      <xdr:row>1</xdr:row>
      <xdr:rowOff>174489</xdr:rowOff>
    </xdr:to>
    <xdr:sp macro="" textlink="">
      <xdr:nvSpPr>
        <xdr:cNvPr id="2" name="WordArt 7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Arrowheads="1" noChangeShapeType="1" noTextEdit="1"/>
        </xdr:cNvSpPr>
      </xdr:nvSpPr>
      <xdr:spPr bwMode="auto">
        <a:xfrm flipH="1">
          <a:off x="15930561" y="123825"/>
          <a:ext cx="7167563" cy="280988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1400" b="1" kern="10" spc="-7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FF8080"/>
                  </a:gs>
                  <a:gs pos="100000">
                    <a:srgbClr val="800000"/>
                  </a:gs>
                </a:gsLst>
                <a:lin ang="5400000" scaled="1"/>
              </a:gradFill>
              <a:effectLst>
                <a:outerShdw dist="35921" dir="2700000" algn="ctr" rotWithShape="0">
                  <a:srgbClr val="C0C0C0"/>
                </a:outerShdw>
              </a:effectLst>
              <a:latin typeface="Times New Roman"/>
              <a:cs typeface="Times New Roman"/>
            </a:rPr>
            <a:t>NOTES TO THE FINANCIAL STATEMENTS</a:t>
          </a:r>
        </a:p>
      </xdr:txBody>
    </xdr:sp>
    <xdr:clientData/>
  </xdr:twoCellAnchor>
  <xdr:twoCellAnchor editAs="oneCell">
    <xdr:from>
      <xdr:col>6</xdr:col>
      <xdr:colOff>936813</xdr:colOff>
      <xdr:row>0</xdr:row>
      <xdr:rowOff>163060</xdr:rowOff>
    </xdr:from>
    <xdr:to>
      <xdr:col>8</xdr:col>
      <xdr:colOff>631824</xdr:colOff>
      <xdr:row>3</xdr:row>
      <xdr:rowOff>20795</xdr:rowOff>
    </xdr:to>
    <xdr:pic>
      <xdr:nvPicPr>
        <xdr:cNvPr id="5" name="Picture 4" descr="ARM_DESCRIPTOR_BLACK_HI.jpg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87230" y="163060"/>
          <a:ext cx="2163045" cy="533476"/>
        </a:xfrm>
        <a:prstGeom prst="rect">
          <a:avLst/>
        </a:prstGeom>
      </xdr:spPr>
    </xdr:pic>
    <xdr:clientData/>
  </xdr:twoCellAnchor>
  <xdr:twoCellAnchor editAs="oneCell">
    <xdr:from>
      <xdr:col>6</xdr:col>
      <xdr:colOff>1158852</xdr:colOff>
      <xdr:row>62</xdr:row>
      <xdr:rowOff>46855</xdr:rowOff>
    </xdr:from>
    <xdr:to>
      <xdr:col>9</xdr:col>
      <xdr:colOff>18415</xdr:colOff>
      <xdr:row>64</xdr:row>
      <xdr:rowOff>153611</xdr:rowOff>
    </xdr:to>
    <xdr:pic>
      <xdr:nvPicPr>
        <xdr:cNvPr id="3" name="Picture 2" descr="ARM_DESCRIPTOR_BLACK_HI.jpg">
          <a:extLst>
            <a:ext uri="{FF2B5EF4-FFF2-40B4-BE49-F238E27FC236}">
              <a16:creationId xmlns:a16="http://schemas.microsoft.com/office/drawing/2014/main" id="{73E6A226-7FE4-48E6-9A34-1DB73BF74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9727" y="11635605"/>
          <a:ext cx="2149498" cy="52649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221457</xdr:colOff>
      <xdr:row>2</xdr:row>
      <xdr:rowOff>0</xdr:rowOff>
    </xdr:from>
    <xdr:to>
      <xdr:col>15</xdr:col>
      <xdr:colOff>1127201</xdr:colOff>
      <xdr:row>3</xdr:row>
      <xdr:rowOff>60125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771597" y="734853"/>
          <a:ext cx="5512594" cy="2792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1400" b="1" kern="10" spc="-7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8080"/>
                </a:gs>
                <a:gs pos="100000">
                  <a:srgbClr val="800000"/>
                </a:gs>
              </a:gsLst>
              <a:lin ang="5400000" scaled="1"/>
            </a:gradFill>
            <a:effectLst>
              <a:outerShdw dist="35921" dir="2700000" algn="ctr" rotWithShape="0">
                <a:srgbClr val="C0C0C0"/>
              </a:outerShdw>
            </a:effectLst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14</xdr:col>
      <xdr:colOff>945355</xdr:colOff>
      <xdr:row>2</xdr:row>
      <xdr:rowOff>21771</xdr:rowOff>
    </xdr:from>
    <xdr:to>
      <xdr:col>15</xdr:col>
      <xdr:colOff>554678</xdr:colOff>
      <xdr:row>3</xdr:row>
      <xdr:rowOff>78086</xdr:rowOff>
    </xdr:to>
    <xdr:sp macro="" textlink="">
      <xdr:nvSpPr>
        <xdr:cNvPr id="3" name="WordArt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922612" y="653142"/>
          <a:ext cx="3537721" cy="292173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1400" b="1" kern="10" spc="-7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8080"/>
                </a:gs>
                <a:gs pos="100000">
                  <a:srgbClr val="800000"/>
                </a:gs>
              </a:gsLst>
              <a:lin ang="5400000" scaled="1"/>
            </a:gradFill>
            <a:effectLst>
              <a:outerShdw dist="35921" dir="2700000" algn="ctr" rotWithShape="0">
                <a:srgbClr val="C0C0C0"/>
              </a:outerShdw>
            </a:effectLst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8</xdr:col>
      <xdr:colOff>789267</xdr:colOff>
      <xdr:row>0</xdr:row>
      <xdr:rowOff>102413</xdr:rowOff>
    </xdr:from>
    <xdr:to>
      <xdr:col>9</xdr:col>
      <xdr:colOff>663613</xdr:colOff>
      <xdr:row>1</xdr:row>
      <xdr:rowOff>97155</xdr:rowOff>
    </xdr:to>
    <xdr:pic>
      <xdr:nvPicPr>
        <xdr:cNvPr id="4" name="Picture 3" descr="ARM_DESCRIPTOR_BLACK_HI.jpg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18767" y="102413"/>
          <a:ext cx="1492961" cy="392887"/>
        </a:xfrm>
        <a:prstGeom prst="rect">
          <a:avLst/>
        </a:prstGeom>
      </xdr:spPr>
    </xdr:pic>
    <xdr:clientData/>
  </xdr:twoCellAnchor>
  <xdr:oneCellAnchor>
    <xdr:from>
      <xdr:col>17</xdr:col>
      <xdr:colOff>755612</xdr:colOff>
      <xdr:row>41</xdr:row>
      <xdr:rowOff>301625</xdr:rowOff>
    </xdr:from>
    <xdr:ext cx="1479626" cy="395427"/>
    <xdr:pic>
      <xdr:nvPicPr>
        <xdr:cNvPr id="5" name="Picture 4" descr="ARM_DESCRIPTOR_BLACK_HI.jpg">
          <a:extLst>
            <a:ext uri="{FF2B5EF4-FFF2-40B4-BE49-F238E27FC236}">
              <a16:creationId xmlns:a16="http://schemas.microsoft.com/office/drawing/2014/main" id="{A6B36650-F3CE-4092-A60E-3DEFA13BD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48237" y="9223375"/>
          <a:ext cx="1479626" cy="395427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822054</xdr:colOff>
      <xdr:row>0</xdr:row>
      <xdr:rowOff>87176</xdr:rowOff>
    </xdr:from>
    <xdr:ext cx="1946275" cy="546099"/>
    <xdr:pic>
      <xdr:nvPicPr>
        <xdr:cNvPr id="2" name="Picture 1" descr="ARM_DESCRIPTOR_BLACK_HI.jpg">
          <a:extLst>
            <a:ext uri="{FF2B5EF4-FFF2-40B4-BE49-F238E27FC236}">
              <a16:creationId xmlns:a16="http://schemas.microsoft.com/office/drawing/2014/main" id="{36A43815-C791-4814-869D-18D1435DB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3554" y="87176"/>
          <a:ext cx="1946275" cy="546099"/>
        </a:xfrm>
        <a:prstGeom prst="rect">
          <a:avLst/>
        </a:prstGeom>
      </xdr:spPr>
    </xdr:pic>
    <xdr:clientData/>
  </xdr:oneCellAnchor>
  <xdr:twoCellAnchor editAs="oneCell">
    <xdr:from>
      <xdr:col>6</xdr:col>
      <xdr:colOff>1563369</xdr:colOff>
      <xdr:row>53</xdr:row>
      <xdr:rowOff>127000</xdr:rowOff>
    </xdr:from>
    <xdr:to>
      <xdr:col>7</xdr:col>
      <xdr:colOff>857377</xdr:colOff>
      <xdr:row>55</xdr:row>
      <xdr:rowOff>191346</xdr:rowOff>
    </xdr:to>
    <xdr:pic>
      <xdr:nvPicPr>
        <xdr:cNvPr id="3" name="Picture 2" descr="ARM_DESCRIPTOR_BLACK_HI.jpg">
          <a:extLst>
            <a:ext uri="{FF2B5EF4-FFF2-40B4-BE49-F238E27FC236}">
              <a16:creationId xmlns:a16="http://schemas.microsoft.com/office/drawing/2014/main" id="{29750144-1736-4203-9B80-C88952726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40269" y="13792200"/>
          <a:ext cx="1120268" cy="44005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1123203</xdr:colOff>
      <xdr:row>0</xdr:row>
      <xdr:rowOff>49493</xdr:rowOff>
    </xdr:from>
    <xdr:ext cx="1946275" cy="546099"/>
    <xdr:pic>
      <xdr:nvPicPr>
        <xdr:cNvPr id="2" name="Picture 1" descr="ARM_DESCRIPTOR_BLACK_HI.jpg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89103" y="49493"/>
          <a:ext cx="1946275" cy="546099"/>
        </a:xfrm>
        <a:prstGeom prst="rect">
          <a:avLst/>
        </a:prstGeom>
      </xdr:spPr>
    </xdr:pic>
    <xdr:clientData/>
  </xdr:oneCellAnchor>
  <xdr:oneCellAnchor>
    <xdr:from>
      <xdr:col>13</xdr:col>
      <xdr:colOff>768462</xdr:colOff>
      <xdr:row>44</xdr:row>
      <xdr:rowOff>15875</xdr:rowOff>
    </xdr:from>
    <xdr:ext cx="1946275" cy="546099"/>
    <xdr:pic>
      <xdr:nvPicPr>
        <xdr:cNvPr id="3" name="Picture 2" descr="ARM_DESCRIPTOR_BLACK_HI.jpg">
          <a:extLst>
            <a:ext uri="{FF2B5EF4-FFF2-40B4-BE49-F238E27FC236}">
              <a16:creationId xmlns:a16="http://schemas.microsoft.com/office/drawing/2014/main" id="{783ABDD4-35D5-41E4-9C3B-87DB6CF14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62087" y="7286625"/>
          <a:ext cx="1946275" cy="546099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554831</xdr:colOff>
      <xdr:row>0</xdr:row>
      <xdr:rowOff>166688</xdr:rowOff>
    </xdr:from>
    <xdr:to>
      <xdr:col>13</xdr:col>
      <xdr:colOff>744319</xdr:colOff>
      <xdr:row>1</xdr:row>
      <xdr:rowOff>212884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228671" y="166688"/>
          <a:ext cx="5480127" cy="28813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1400" b="1" kern="10" spc="-7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8080"/>
                </a:gs>
                <a:gs pos="100000">
                  <a:srgbClr val="800000"/>
                </a:gs>
              </a:gsLst>
              <a:lin ang="5400000" scaled="1"/>
            </a:gradFill>
            <a:effectLst>
              <a:outerShdw dist="35921" dir="2700000" algn="ctr" rotWithShape="0">
                <a:srgbClr val="C0C0C0"/>
              </a:outerShdw>
            </a:effectLst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14</xdr:col>
      <xdr:colOff>1197769</xdr:colOff>
      <xdr:row>5</xdr:row>
      <xdr:rowOff>35718</xdr:rowOff>
    </xdr:from>
    <xdr:to>
      <xdr:col>15</xdr:col>
      <xdr:colOff>816007</xdr:colOff>
      <xdr:row>5</xdr:row>
      <xdr:rowOff>282484</xdr:rowOff>
    </xdr:to>
    <xdr:sp macro="" textlink="">
      <xdr:nvSpPr>
        <xdr:cNvPr id="3" name="WordArt 1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403229" y="957738"/>
          <a:ext cx="5496796" cy="29432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1400" b="1" kern="10" spc="-7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8080"/>
                </a:gs>
                <a:gs pos="100000">
                  <a:srgbClr val="800000"/>
                </a:gs>
              </a:gsLst>
              <a:lin ang="5400000" scaled="1"/>
            </a:gradFill>
            <a:effectLst>
              <a:outerShdw dist="35921" dir="2700000" algn="ctr" rotWithShape="0">
                <a:srgbClr val="C0C0C0"/>
              </a:outerShdw>
            </a:effectLst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5</xdr:col>
      <xdr:colOff>960211</xdr:colOff>
      <xdr:row>0</xdr:row>
      <xdr:rowOff>155572</xdr:rowOff>
    </xdr:from>
    <xdr:to>
      <xdr:col>6</xdr:col>
      <xdr:colOff>936766</xdr:colOff>
      <xdr:row>2</xdr:row>
      <xdr:rowOff>136706</xdr:rowOff>
    </xdr:to>
    <xdr:pic>
      <xdr:nvPicPr>
        <xdr:cNvPr id="4" name="Picture 3" descr="ARM_DESCRIPTOR_BLACK_HI.jpg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35282" y="155572"/>
          <a:ext cx="994279" cy="453574"/>
        </a:xfrm>
        <a:prstGeom prst="rect">
          <a:avLst/>
        </a:prstGeom>
      </xdr:spPr>
    </xdr:pic>
    <xdr:clientData/>
  </xdr:twoCellAnchor>
  <xdr:oneCellAnchor>
    <xdr:from>
      <xdr:col>5</xdr:col>
      <xdr:colOff>804183</xdr:colOff>
      <xdr:row>102</xdr:row>
      <xdr:rowOff>39009</xdr:rowOff>
    </xdr:from>
    <xdr:ext cx="1198263" cy="422728"/>
    <xdr:pic>
      <xdr:nvPicPr>
        <xdr:cNvPr id="6" name="Picture 5" descr="ARM_DESCRIPTOR_BLACK_HI.jpg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6533" y="23870559"/>
          <a:ext cx="1198263" cy="422728"/>
        </a:xfrm>
        <a:prstGeom prst="rect">
          <a:avLst/>
        </a:prstGeom>
      </xdr:spPr>
    </xdr:pic>
    <xdr:clientData/>
  </xdr:oneCellAnchor>
  <xdr:oneCellAnchor>
    <xdr:from>
      <xdr:col>5</xdr:col>
      <xdr:colOff>769264</xdr:colOff>
      <xdr:row>57</xdr:row>
      <xdr:rowOff>193221</xdr:rowOff>
    </xdr:from>
    <xdr:ext cx="1285927" cy="459769"/>
    <xdr:pic>
      <xdr:nvPicPr>
        <xdr:cNvPr id="7" name="Picture 6" descr="ARM_DESCRIPTOR_BLACK_HI.jpg">
          <a:extLst>
            <a:ext uri="{FF2B5EF4-FFF2-40B4-BE49-F238E27FC236}">
              <a16:creationId xmlns:a16="http://schemas.microsoft.com/office/drawing/2014/main" id="{20F59C6F-18A1-4A05-9804-1FCEA86F9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41614" y="14074321"/>
          <a:ext cx="1285927" cy="459769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554831</xdr:colOff>
      <xdr:row>0</xdr:row>
      <xdr:rowOff>166688</xdr:rowOff>
    </xdr:from>
    <xdr:to>
      <xdr:col>13</xdr:col>
      <xdr:colOff>744484</xdr:colOff>
      <xdr:row>1</xdr:row>
      <xdr:rowOff>206534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50D5CB6-AB90-4945-A190-27173717E2F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299406" y="163513"/>
          <a:ext cx="3237307" cy="291306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1400" b="1" kern="10" spc="-7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8080"/>
                </a:gs>
                <a:gs pos="100000">
                  <a:srgbClr val="800000"/>
                </a:gs>
              </a:gsLst>
              <a:lin ang="5400000" scaled="1"/>
            </a:gradFill>
            <a:effectLst>
              <a:outerShdw dist="35921" dir="2700000" algn="ctr" rotWithShape="0">
                <a:srgbClr val="C0C0C0"/>
              </a:outerShdw>
            </a:effectLst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14</xdr:col>
      <xdr:colOff>1197769</xdr:colOff>
      <xdr:row>5</xdr:row>
      <xdr:rowOff>35718</xdr:rowOff>
    </xdr:from>
    <xdr:to>
      <xdr:col>15</xdr:col>
      <xdr:colOff>820122</xdr:colOff>
      <xdr:row>6</xdr:row>
      <xdr:rowOff>57150</xdr:rowOff>
    </xdr:to>
    <xdr:sp macro="" textlink="">
      <xdr:nvSpPr>
        <xdr:cNvPr id="3" name="WordArt 1">
          <a:extLst>
            <a:ext uri="{FF2B5EF4-FFF2-40B4-BE49-F238E27FC236}">
              <a16:creationId xmlns:a16="http://schemas.microsoft.com/office/drawing/2014/main" id="{8C5A2694-0F19-4FB0-84C2-43F80F94150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513969" y="1169193"/>
          <a:ext cx="2834241" cy="27860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1400" b="1" kern="10" spc="-7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8080"/>
                </a:gs>
                <a:gs pos="100000">
                  <a:srgbClr val="800000"/>
                </a:gs>
              </a:gsLst>
              <a:lin ang="5400000" scaled="1"/>
            </a:gradFill>
            <a:effectLst>
              <a:outerShdw dist="35921" dir="2700000" algn="ctr" rotWithShape="0">
                <a:srgbClr val="C0C0C0"/>
              </a:outerShdw>
            </a:effectLst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6</xdr:col>
      <xdr:colOff>342036</xdr:colOff>
      <xdr:row>1</xdr:row>
      <xdr:rowOff>18761</xdr:rowOff>
    </xdr:from>
    <xdr:to>
      <xdr:col>6</xdr:col>
      <xdr:colOff>1903412</xdr:colOff>
      <xdr:row>2</xdr:row>
      <xdr:rowOff>168391</xdr:rowOff>
    </xdr:to>
    <xdr:pic>
      <xdr:nvPicPr>
        <xdr:cNvPr id="4" name="Picture 3" descr="ARM_DESCRIPTOR_BLACK_HI.jpg">
          <a:extLst>
            <a:ext uri="{FF2B5EF4-FFF2-40B4-BE49-F238E27FC236}">
              <a16:creationId xmlns:a16="http://schemas.microsoft.com/office/drawing/2014/main" id="{61B357FF-5F80-43BC-AA66-0B82E7558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22436" y="209261"/>
          <a:ext cx="1609001" cy="43093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202406</xdr:colOff>
      <xdr:row>111</xdr:row>
      <xdr:rowOff>11906</xdr:rowOff>
    </xdr:from>
    <xdr:to>
      <xdr:col>15</xdr:col>
      <xdr:colOff>459105</xdr:colOff>
      <xdr:row>112</xdr:row>
      <xdr:rowOff>59531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105606" y="23202106"/>
          <a:ext cx="2822099" cy="27241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1400" b="1" kern="10" spc="-7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8080"/>
                </a:gs>
                <a:gs pos="100000">
                  <a:srgbClr val="800000"/>
                </a:gs>
              </a:gsLst>
              <a:lin ang="5400000" scaled="1"/>
            </a:gradFill>
            <a:effectLst>
              <a:outerShdw dist="35921" dir="2700000" algn="ctr" rotWithShape="0">
                <a:srgbClr val="C0C0C0"/>
              </a:outerShdw>
            </a:effectLst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13</xdr:col>
      <xdr:colOff>852487</xdr:colOff>
      <xdr:row>113</xdr:row>
      <xdr:rowOff>130968</xdr:rowOff>
    </xdr:from>
    <xdr:to>
      <xdr:col>16</xdr:col>
      <xdr:colOff>56674</xdr:colOff>
      <xdr:row>115</xdr:row>
      <xdr:rowOff>136049</xdr:rowOff>
    </xdr:to>
    <xdr:sp macro="" textlink="">
      <xdr:nvSpPr>
        <xdr:cNvPr id="3" name="WordArt 1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755687" y="23702168"/>
          <a:ext cx="3073242" cy="24955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1400" b="1" kern="10" spc="-7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8080"/>
                </a:gs>
                <a:gs pos="100000">
                  <a:srgbClr val="800000"/>
                </a:gs>
              </a:gsLst>
              <a:lin ang="5400000" scaled="1"/>
            </a:gradFill>
            <a:effectLst>
              <a:outerShdw dist="35921" dir="2700000" algn="ctr" rotWithShape="0">
                <a:srgbClr val="C0C0C0"/>
              </a:outerShdw>
            </a:effectLst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5</xdr:col>
      <xdr:colOff>736600</xdr:colOff>
      <xdr:row>0</xdr:row>
      <xdr:rowOff>174625</xdr:rowOff>
    </xdr:from>
    <xdr:to>
      <xdr:col>6</xdr:col>
      <xdr:colOff>593090</xdr:colOff>
      <xdr:row>2</xdr:row>
      <xdr:rowOff>130262</xdr:rowOff>
    </xdr:to>
    <xdr:pic>
      <xdr:nvPicPr>
        <xdr:cNvPr id="4" name="Picture 3" descr="ARM_DESCRIPTOR_BLACK_HI.jpg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40600" y="174625"/>
          <a:ext cx="1447800" cy="44014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184150</xdr:colOff>
      <xdr:row>0</xdr:row>
      <xdr:rowOff>161925</xdr:rowOff>
    </xdr:from>
    <xdr:to>
      <xdr:col>7</xdr:col>
      <xdr:colOff>3174</xdr:colOff>
      <xdr:row>2</xdr:row>
      <xdr:rowOff>97790</xdr:rowOff>
    </xdr:to>
    <xdr:pic>
      <xdr:nvPicPr>
        <xdr:cNvPr id="2" name="Picture 1" descr="ARM_DESCRIPTOR_BLACK_HI.jpg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77100" y="161925"/>
          <a:ext cx="1393824" cy="641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8</xdr:col>
      <xdr:colOff>249113</xdr:colOff>
      <xdr:row>3</xdr:row>
      <xdr:rowOff>2340</xdr:rowOff>
    </xdr:to>
    <xdr:pic>
      <xdr:nvPicPr>
        <xdr:cNvPr id="4" name="Picture 3" descr="ARM_DESCRIPTOR_BLACK_HI.jp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74360" y="0"/>
          <a:ext cx="1696913" cy="59289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363220</xdr:colOff>
      <xdr:row>0</xdr:row>
      <xdr:rowOff>0</xdr:rowOff>
    </xdr:from>
    <xdr:to>
      <xdr:col>6</xdr:col>
      <xdr:colOff>549909</xdr:colOff>
      <xdr:row>2</xdr:row>
      <xdr:rowOff>131445</xdr:rowOff>
    </xdr:to>
    <xdr:pic>
      <xdr:nvPicPr>
        <xdr:cNvPr id="2" name="Picture 1" descr="ARM_DESCRIPTOR_BLACK_HI.jpg">
          <a:extLst>
            <a:ext uri="{FF2B5EF4-FFF2-40B4-BE49-F238E27FC236}">
              <a16:creationId xmlns:a16="http://schemas.microsoft.com/office/drawing/2014/main" id="{48218899-1A7A-4D3E-ADBF-F59E43E83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35520" y="0"/>
          <a:ext cx="1409699" cy="845820"/>
        </a:xfrm>
        <a:prstGeom prst="rect">
          <a:avLst/>
        </a:prstGeom>
      </xdr:spPr>
    </xdr:pic>
    <xdr:clientData/>
  </xdr:twoCellAnchor>
  <xdr:twoCellAnchor editAs="oneCell">
    <xdr:from>
      <xdr:col>5</xdr:col>
      <xdr:colOff>217591</xdr:colOff>
      <xdr:row>60</xdr:row>
      <xdr:rowOff>42332</xdr:rowOff>
    </xdr:from>
    <xdr:to>
      <xdr:col>6</xdr:col>
      <xdr:colOff>515195</xdr:colOff>
      <xdr:row>62</xdr:row>
      <xdr:rowOff>18625</xdr:rowOff>
    </xdr:to>
    <xdr:pic>
      <xdr:nvPicPr>
        <xdr:cNvPr id="5" name="Picture 4" descr="ARM_DESCRIPTOR_BLACK_HI.jpg">
          <a:extLst>
            <a:ext uri="{FF2B5EF4-FFF2-40B4-BE49-F238E27FC236}">
              <a16:creationId xmlns:a16="http://schemas.microsoft.com/office/drawing/2014/main" id="{E3180161-EC48-4B93-B6F3-FD3F0BB85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99491" y="15142632"/>
          <a:ext cx="891964" cy="50842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939986</xdr:colOff>
      <xdr:row>0</xdr:row>
      <xdr:rowOff>14567</xdr:rowOff>
    </xdr:from>
    <xdr:to>
      <xdr:col>6</xdr:col>
      <xdr:colOff>17331</xdr:colOff>
      <xdr:row>2</xdr:row>
      <xdr:rowOff>54995</xdr:rowOff>
    </xdr:to>
    <xdr:pic>
      <xdr:nvPicPr>
        <xdr:cNvPr id="2" name="Picture 1" descr="ARM_DESCRIPTOR_BLACK_HI.jpg">
          <a:extLst>
            <a:ext uri="{FF2B5EF4-FFF2-40B4-BE49-F238E27FC236}">
              <a16:creationId xmlns:a16="http://schemas.microsoft.com/office/drawing/2014/main" id="{1C04390C-8472-4254-9B6F-2DE90CEA4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16339" y="14567"/>
          <a:ext cx="1044015" cy="515221"/>
        </a:xfrm>
        <a:prstGeom prst="rect">
          <a:avLst/>
        </a:prstGeom>
      </xdr:spPr>
    </xdr:pic>
    <xdr:clientData/>
  </xdr:twoCellAnchor>
  <xdr:oneCellAnchor>
    <xdr:from>
      <xdr:col>3</xdr:col>
      <xdr:colOff>932515</xdr:colOff>
      <xdr:row>42</xdr:row>
      <xdr:rowOff>119156</xdr:rowOff>
    </xdr:from>
    <xdr:ext cx="1041400" cy="518583"/>
    <xdr:pic>
      <xdr:nvPicPr>
        <xdr:cNvPr id="3" name="Picture 2" descr="ARM_DESCRIPTOR_BLACK_HI.jpg">
          <a:extLst>
            <a:ext uri="{FF2B5EF4-FFF2-40B4-BE49-F238E27FC236}">
              <a16:creationId xmlns:a16="http://schemas.microsoft.com/office/drawing/2014/main" id="{06E5040B-52E4-4E3D-A0A8-E8F4F9976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08868" y="9151097"/>
          <a:ext cx="1041400" cy="518583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790574</xdr:colOff>
      <xdr:row>0</xdr:row>
      <xdr:rowOff>44450</xdr:rowOff>
    </xdr:from>
    <xdr:to>
      <xdr:col>5</xdr:col>
      <xdr:colOff>892809</xdr:colOff>
      <xdr:row>2</xdr:row>
      <xdr:rowOff>74083</xdr:rowOff>
    </xdr:to>
    <xdr:pic>
      <xdr:nvPicPr>
        <xdr:cNvPr id="2" name="Picture 1" descr="ARM_DESCRIPTOR_BLACK_HI.jpg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61324" y="44450"/>
          <a:ext cx="1031875" cy="537633"/>
        </a:xfrm>
        <a:prstGeom prst="rect">
          <a:avLst/>
        </a:prstGeom>
      </xdr:spPr>
    </xdr:pic>
    <xdr:clientData/>
  </xdr:twoCellAnchor>
  <xdr:twoCellAnchor editAs="oneCell">
    <xdr:from>
      <xdr:col>5</xdr:col>
      <xdr:colOff>141391</xdr:colOff>
      <xdr:row>73</xdr:row>
      <xdr:rowOff>75987</xdr:rowOff>
    </xdr:from>
    <xdr:to>
      <xdr:col>6</xdr:col>
      <xdr:colOff>36405</xdr:colOff>
      <xdr:row>75</xdr:row>
      <xdr:rowOff>55296</xdr:rowOff>
    </xdr:to>
    <xdr:pic>
      <xdr:nvPicPr>
        <xdr:cNvPr id="3" name="Picture 2" descr="ARM_DESCRIPTOR_BLACK_HI.jpg">
          <a:extLst>
            <a:ext uri="{FF2B5EF4-FFF2-40B4-BE49-F238E27FC236}">
              <a16:creationId xmlns:a16="http://schemas.microsoft.com/office/drawing/2014/main" id="{E8C94531-DF27-4134-9788-88F9CC7F2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05891" y="14776237"/>
          <a:ext cx="895139" cy="5039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510540</xdr:colOff>
      <xdr:row>1</xdr:row>
      <xdr:rowOff>101601</xdr:rowOff>
    </xdr:from>
    <xdr:to>
      <xdr:col>10</xdr:col>
      <xdr:colOff>55880</xdr:colOff>
      <xdr:row>3</xdr:row>
      <xdr:rowOff>1526</xdr:rowOff>
    </xdr:to>
    <xdr:pic>
      <xdr:nvPicPr>
        <xdr:cNvPr id="2" name="Picture 1" descr="ARM_DESCRIPTOR_BLACK_HI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32040" y="279401"/>
          <a:ext cx="1461135" cy="433325"/>
        </a:xfrm>
        <a:prstGeom prst="rect">
          <a:avLst/>
        </a:prstGeom>
      </xdr:spPr>
    </xdr:pic>
    <xdr:clientData/>
  </xdr:twoCellAnchor>
  <xdr:twoCellAnchor editAs="oneCell">
    <xdr:from>
      <xdr:col>19</xdr:col>
      <xdr:colOff>514350</xdr:colOff>
      <xdr:row>0</xdr:row>
      <xdr:rowOff>95251</xdr:rowOff>
    </xdr:from>
    <xdr:to>
      <xdr:col>21</xdr:col>
      <xdr:colOff>95250</xdr:colOff>
      <xdr:row>1</xdr:row>
      <xdr:rowOff>244475</xdr:rowOff>
    </xdr:to>
    <xdr:sp macro="" textlink="">
      <xdr:nvSpPr>
        <xdr:cNvPr id="3" name="WordArt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249400" y="95251"/>
          <a:ext cx="990600" cy="333374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1400" b="1" kern="10" spc="-7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8080"/>
                </a:gs>
                <a:gs pos="100000">
                  <a:srgbClr val="800000"/>
                </a:gs>
              </a:gsLst>
              <a:lin ang="5400000" scaled="1"/>
            </a:gradFill>
            <a:effectLst>
              <a:outerShdw dist="35921" dir="2700000" algn="ctr" rotWithShape="0">
                <a:srgbClr val="C0C0C0"/>
              </a:outerShdw>
            </a:effectLst>
            <a:latin typeface="Times New Roman"/>
            <a:cs typeface="Times New Roman"/>
          </a:endParaRPr>
        </a:p>
        <a:p>
          <a:pPr algn="ctr" rtl="0"/>
          <a:endParaRPr lang="en-US" sz="1400" b="1" kern="10" spc="-7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8080"/>
                </a:gs>
                <a:gs pos="100000">
                  <a:srgbClr val="800000"/>
                </a:gs>
              </a:gsLst>
              <a:lin ang="5400000" scaled="1"/>
            </a:gradFill>
            <a:effectLst>
              <a:outerShdw dist="35921" dir="2700000" algn="ctr" rotWithShape="0">
                <a:srgbClr val="C0C0C0"/>
              </a:outerShdw>
            </a:effectLst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201968</xdr:colOff>
      <xdr:row>0</xdr:row>
      <xdr:rowOff>40955</xdr:rowOff>
    </xdr:from>
    <xdr:to>
      <xdr:col>12</xdr:col>
      <xdr:colOff>588852</xdr:colOff>
      <xdr:row>2</xdr:row>
      <xdr:rowOff>132080</xdr:rowOff>
    </xdr:to>
    <xdr:pic>
      <xdr:nvPicPr>
        <xdr:cNvPr id="4" name="Picture 3" descr="ARM_DESCRIPTOR_BLACK_HI.jpg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99718" y="40955"/>
          <a:ext cx="2234731" cy="578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215900</xdr:colOff>
      <xdr:row>0</xdr:row>
      <xdr:rowOff>95250</xdr:rowOff>
    </xdr:from>
    <xdr:to>
      <xdr:col>26</xdr:col>
      <xdr:colOff>384174</xdr:colOff>
      <xdr:row>3</xdr:row>
      <xdr:rowOff>635</xdr:rowOff>
    </xdr:to>
    <xdr:sp macro="" textlink="">
      <xdr:nvSpPr>
        <xdr:cNvPr id="5121" name="WordArt 1">
          <a:extLst>
            <a:ext uri="{FF2B5EF4-FFF2-40B4-BE49-F238E27FC236}">
              <a16:creationId xmlns:a16="http://schemas.microsoft.com/office/drawing/2014/main" id="{00000000-0008-0000-0B00-000001140000}"/>
            </a:ext>
          </a:extLst>
        </xdr:cNvPr>
        <xdr:cNvSpPr>
          <a:spLocks noChangeArrowheads="1" noChangeShapeType="1" noTextEdit="1"/>
        </xdr:cNvSpPr>
      </xdr:nvSpPr>
      <xdr:spPr bwMode="auto">
        <a:xfrm flipH="1">
          <a:off x="19735800" y="95250"/>
          <a:ext cx="2971800" cy="5143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1400" b="1" kern="10" spc="-7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FF8080"/>
                  </a:gs>
                  <a:gs pos="100000">
                    <a:srgbClr val="800000"/>
                  </a:gs>
                </a:gsLst>
                <a:lin ang="5400000" scaled="1"/>
              </a:gradFill>
              <a:effectLst>
                <a:outerShdw dist="35921" dir="2700000" algn="ctr" rotWithShape="0">
                  <a:srgbClr val="C0C0C0"/>
                </a:outerShdw>
              </a:effectLst>
              <a:latin typeface="Times New Roman"/>
              <a:cs typeface="Times New Roman"/>
            </a:rPr>
            <a:t>GROUP  STATEMENT OF</a:t>
          </a:r>
          <a:r>
            <a:rPr lang="en-US" sz="1400" b="1" kern="10" spc="-70" baseline="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FF8080"/>
                  </a:gs>
                  <a:gs pos="100000">
                    <a:srgbClr val="800000"/>
                  </a:gs>
                </a:gsLst>
                <a:lin ang="5400000" scaled="1"/>
              </a:gradFill>
              <a:effectLst>
                <a:outerShdw dist="35921" dir="2700000" algn="ctr" rotWithShape="0">
                  <a:srgbClr val="C0C0C0"/>
                </a:outerShdw>
              </a:effectLst>
              <a:latin typeface="Times New Roman"/>
              <a:cs typeface="Times New Roman"/>
            </a:rPr>
            <a:t> CASH FLOWS</a:t>
          </a:r>
          <a:endParaRPr lang="en-US" sz="1400" b="1" kern="10" spc="-7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8080"/>
                </a:gs>
                <a:gs pos="100000">
                  <a:srgbClr val="800000"/>
                </a:gs>
              </a:gsLst>
              <a:lin ang="5400000" scaled="1"/>
            </a:gradFill>
            <a:effectLst>
              <a:outerShdw dist="35921" dir="2700000" algn="ctr" rotWithShape="0">
                <a:srgbClr val="C0C0C0"/>
              </a:outerShdw>
            </a:effectLst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5</xdr:col>
      <xdr:colOff>497205</xdr:colOff>
      <xdr:row>0</xdr:row>
      <xdr:rowOff>28575</xdr:rowOff>
    </xdr:from>
    <xdr:to>
      <xdr:col>7</xdr:col>
      <xdr:colOff>764964</xdr:colOff>
      <xdr:row>3</xdr:row>
      <xdr:rowOff>53340</xdr:rowOff>
    </xdr:to>
    <xdr:pic>
      <xdr:nvPicPr>
        <xdr:cNvPr id="4" name="Picture 3" descr="ARM_DESCRIPTOR_BLACK_HI.jpg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2630" y="28575"/>
          <a:ext cx="2067984" cy="619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401319</xdr:colOff>
      <xdr:row>3</xdr:row>
      <xdr:rowOff>189592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103620" y="476250"/>
          <a:ext cx="2979419" cy="2857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1400" b="1" kern="10" spc="-7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8080"/>
                </a:gs>
                <a:gs pos="100000">
                  <a:srgbClr val="800000"/>
                </a:gs>
              </a:gsLst>
              <a:lin ang="5400000" scaled="1"/>
            </a:gradFill>
            <a:effectLst>
              <a:outerShdw dist="35921" dir="2700000" algn="ctr" rotWithShape="0">
                <a:srgbClr val="C0C0C0"/>
              </a:outerShdw>
            </a:effectLst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5</xdr:col>
      <xdr:colOff>217073</xdr:colOff>
      <xdr:row>0</xdr:row>
      <xdr:rowOff>111500</xdr:rowOff>
    </xdr:from>
    <xdr:to>
      <xdr:col>6</xdr:col>
      <xdr:colOff>1045098</xdr:colOff>
      <xdr:row>2</xdr:row>
      <xdr:rowOff>172460</xdr:rowOff>
    </xdr:to>
    <xdr:pic>
      <xdr:nvPicPr>
        <xdr:cNvPr id="3" name="Picture 2" descr="ARM_DESCRIPTOR_BLACK_HI.jpg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10279" y="111500"/>
          <a:ext cx="2123462" cy="5726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253365</xdr:colOff>
      <xdr:row>0</xdr:row>
      <xdr:rowOff>15875</xdr:rowOff>
    </xdr:from>
    <xdr:to>
      <xdr:col>7</xdr:col>
      <xdr:colOff>1024915</xdr:colOff>
      <xdr:row>5</xdr:row>
      <xdr:rowOff>635</xdr:rowOff>
    </xdr:to>
    <xdr:pic>
      <xdr:nvPicPr>
        <xdr:cNvPr id="7" name="Picture 6" descr="ARM_DESCRIPTOR_BLACK_HI.jpg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76615" y="15875"/>
          <a:ext cx="1708175" cy="736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336550</xdr:colOff>
      <xdr:row>0</xdr:row>
      <xdr:rowOff>21591</xdr:rowOff>
    </xdr:from>
    <xdr:ext cx="1581150" cy="822960"/>
    <xdr:pic>
      <xdr:nvPicPr>
        <xdr:cNvPr id="3" name="Picture 2" descr="ARM_DESCRIPTOR_BLACK_HI.jp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8450" y="21591"/>
          <a:ext cx="1581150" cy="82296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508000</xdr:colOff>
      <xdr:row>0</xdr:row>
      <xdr:rowOff>54610</xdr:rowOff>
    </xdr:from>
    <xdr:to>
      <xdr:col>21</xdr:col>
      <xdr:colOff>511176</xdr:colOff>
      <xdr:row>1</xdr:row>
      <xdr:rowOff>244475</xdr:rowOff>
    </xdr:to>
    <xdr:sp macro="" textlink="">
      <xdr:nvSpPr>
        <xdr:cNvPr id="99329" name="WordArt 1">
          <a:extLst>
            <a:ext uri="{FF2B5EF4-FFF2-40B4-BE49-F238E27FC236}">
              <a16:creationId xmlns:a16="http://schemas.microsoft.com/office/drawing/2014/main" id="{00000000-0008-0000-1000-000001840100}"/>
            </a:ext>
          </a:extLst>
        </xdr:cNvPr>
        <xdr:cNvSpPr>
          <a:spLocks noChangeArrowheads="1" noChangeShapeType="1" noTextEdit="1"/>
        </xdr:cNvSpPr>
      </xdr:nvSpPr>
      <xdr:spPr bwMode="auto">
        <a:xfrm flipH="1">
          <a:off x="20193000" y="54610"/>
          <a:ext cx="1587500" cy="37719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1400" b="1" kern="10" spc="-7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FF8080"/>
                  </a:gs>
                  <a:gs pos="100000">
                    <a:srgbClr val="800000"/>
                  </a:gs>
                </a:gsLst>
                <a:lin ang="5400000" scaled="1"/>
              </a:gradFill>
              <a:effectLst>
                <a:outerShdw dist="35921" dir="2700000" algn="ctr" rotWithShape="0">
                  <a:srgbClr val="C0C0C0"/>
                </a:outerShdw>
              </a:effectLst>
              <a:latin typeface="Times New Roman"/>
              <a:cs typeface="Times New Roman"/>
            </a:rPr>
            <a:t>NOTES TO THE FINANCIAL STATEMENTS</a:t>
          </a:r>
        </a:p>
      </xdr:txBody>
    </xdr:sp>
    <xdr:clientData/>
  </xdr:twoCellAnchor>
  <xdr:twoCellAnchor editAs="oneCell">
    <xdr:from>
      <xdr:col>4</xdr:col>
      <xdr:colOff>583690</xdr:colOff>
      <xdr:row>1</xdr:row>
      <xdr:rowOff>31750</xdr:rowOff>
    </xdr:from>
    <xdr:to>
      <xdr:col>7</xdr:col>
      <xdr:colOff>707502</xdr:colOff>
      <xdr:row>3</xdr:row>
      <xdr:rowOff>168275</xdr:rowOff>
    </xdr:to>
    <xdr:pic>
      <xdr:nvPicPr>
        <xdr:cNvPr id="4" name="Picture 3" descr="ARM_DESCRIPTOR_BLACK_HI.jpg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03540" y="222250"/>
          <a:ext cx="2746997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333399"/>
            </a:gs>
            <a:gs pos="100000">
              <a:srgbClr val="333399">
                <a:gamma/>
                <a:tint val="63922"/>
                <a:invGamma/>
              </a:srgbClr>
            </a:gs>
          </a:gsLst>
          <a:lin ang="5400000" scaled="1"/>
        </a:gra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C0C0C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333399"/>
            </a:gs>
            <a:gs pos="100000">
              <a:srgbClr val="333399">
                <a:gamma/>
                <a:tint val="63922"/>
                <a:invGamma/>
              </a:srgbClr>
            </a:gs>
          </a:gsLst>
          <a:lin ang="5400000" scaled="1"/>
        </a:gra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C0C0C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customProperty" Target="../customProperty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drawing" Target="../drawings/drawing10.xml"/><Relationship Id="rId5" Type="http://schemas.openxmlformats.org/officeDocument/2006/relationships/customProperty" Target="../customProperty7.bin"/><Relationship Id="rId4" Type="http://schemas.openxmlformats.org/officeDocument/2006/relationships/printerSettings" Target="../printerSettings/printerSettings4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4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drawing" Target="../drawings/drawing12.xml"/><Relationship Id="rId5" Type="http://schemas.openxmlformats.org/officeDocument/2006/relationships/customProperty" Target="../customProperty8.bin"/><Relationship Id="rId4" Type="http://schemas.openxmlformats.org/officeDocument/2006/relationships/printerSettings" Target="../printerSettings/printerSettings4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5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drawing" Target="../drawings/drawing14.xml"/><Relationship Id="rId4" Type="http://schemas.openxmlformats.org/officeDocument/2006/relationships/printerSettings" Target="../printerSettings/printerSettings5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6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drawing" Target="../drawings/drawing16.xml"/><Relationship Id="rId4" Type="http://schemas.openxmlformats.org/officeDocument/2006/relationships/printerSettings" Target="../printerSettings/printerSettings6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4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.bin"/><Relationship Id="rId2" Type="http://schemas.openxmlformats.org/officeDocument/2006/relationships/printerSettings" Target="../printerSettings/printerSettings69.bin"/><Relationship Id="rId1" Type="http://schemas.openxmlformats.org/officeDocument/2006/relationships/printerSettings" Target="../printerSettings/printerSettings68.bin"/><Relationship Id="rId5" Type="http://schemas.openxmlformats.org/officeDocument/2006/relationships/drawing" Target="../drawings/drawing18.xml"/><Relationship Id="rId4" Type="http://schemas.openxmlformats.org/officeDocument/2006/relationships/printerSettings" Target="../printerSettings/printerSettings71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.bin"/><Relationship Id="rId2" Type="http://schemas.openxmlformats.org/officeDocument/2006/relationships/printerSettings" Target="../printerSettings/printerSettings73.bin"/><Relationship Id="rId1" Type="http://schemas.openxmlformats.org/officeDocument/2006/relationships/printerSettings" Target="../printerSettings/printerSettings72.bin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7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drawing" Target="../drawings/drawing2.xml"/><Relationship Id="rId5" Type="http://schemas.openxmlformats.org/officeDocument/2006/relationships/customProperty" Target="../customProperty2.bin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4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1.bin"/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Relationship Id="rId4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4.bin"/><Relationship Id="rId2" Type="http://schemas.openxmlformats.org/officeDocument/2006/relationships/printerSettings" Target="../printerSettings/printerSettings83.bin"/><Relationship Id="rId1" Type="http://schemas.openxmlformats.org/officeDocument/2006/relationships/printerSettings" Target="../printerSettings/printerSettings82.bin"/><Relationship Id="rId6" Type="http://schemas.openxmlformats.org/officeDocument/2006/relationships/drawing" Target="../drawings/drawing22.xml"/><Relationship Id="rId5" Type="http://schemas.openxmlformats.org/officeDocument/2006/relationships/customProperty" Target="../customProperty9.bin"/><Relationship Id="rId4" Type="http://schemas.openxmlformats.org/officeDocument/2006/relationships/printerSettings" Target="../printerSettings/printerSettings8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drawing" Target="../drawings/drawing5.xml"/><Relationship Id="rId5" Type="http://schemas.openxmlformats.org/officeDocument/2006/relationships/customProperty" Target="../customProperty3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2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printerSettings" Target="../printerSettings/printerSettings27.bin"/><Relationship Id="rId7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drawing" Target="../drawings/drawing7.xml"/><Relationship Id="rId5" Type="http://schemas.openxmlformats.org/officeDocument/2006/relationships/customProperty" Target="../customProperty4.bin"/><Relationship Id="rId4" Type="http://schemas.openxmlformats.org/officeDocument/2006/relationships/printerSettings" Target="../printerSettings/printerSettings2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drawing" Target="../drawings/drawing8.xml"/><Relationship Id="rId5" Type="http://schemas.openxmlformats.org/officeDocument/2006/relationships/customProperty" Target="../customProperty5.bin"/><Relationship Id="rId4" Type="http://schemas.openxmlformats.org/officeDocument/2006/relationships/printerSettings" Target="../printerSettings/printerSettings32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printerSettings" Target="../printerSettings/printerSettings35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drawing" Target="../drawings/drawing9.xml"/><Relationship Id="rId5" Type="http://schemas.openxmlformats.org/officeDocument/2006/relationships/customProperty" Target="../customProperty6.bin"/><Relationship Id="rId4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autoPageBreaks="0" fitToPage="1"/>
  </sheetPr>
  <dimension ref="A1:J63"/>
  <sheetViews>
    <sheetView topLeftCell="B1" workbookViewId="0">
      <selection activeCell="M20" sqref="M20"/>
    </sheetView>
  </sheetViews>
  <sheetFormatPr defaultColWidth="9.33203125" defaultRowHeight="13.2"/>
  <cols>
    <col min="1" max="1" width="12.5546875" hidden="1" customWidth="1"/>
    <col min="2" max="2" width="5.44140625" customWidth="1"/>
    <col min="3" max="4" width="3.5546875" customWidth="1"/>
    <col min="5" max="5" width="50.88671875" bestFit="1" customWidth="1"/>
    <col min="6" max="6" width="8.5546875" customWidth="1"/>
    <col min="7" max="7" width="0.33203125" customWidth="1"/>
    <col min="8" max="8" width="6.5546875" customWidth="1"/>
    <col min="9" max="9" width="12.33203125" bestFit="1" customWidth="1"/>
    <col min="10" max="10" width="9.88671875" bestFit="1" customWidth="1"/>
    <col min="11" max="11" width="10.21875" bestFit="1" customWidth="1"/>
    <col min="12" max="12" width="9.88671875" bestFit="1" customWidth="1"/>
    <col min="13" max="13" width="11.44140625" customWidth="1"/>
    <col min="14" max="14" width="11" customWidth="1"/>
    <col min="15" max="17" width="18.5546875" customWidth="1"/>
    <col min="18" max="19" width="9.33203125" customWidth="1"/>
    <col min="20" max="21" width="11.33203125" bestFit="1" customWidth="1"/>
    <col min="22" max="23" width="12.33203125" bestFit="1" customWidth="1"/>
    <col min="25" max="25" width="10.6640625" bestFit="1" customWidth="1"/>
    <col min="27" max="27" width="10.6640625" bestFit="1" customWidth="1"/>
  </cols>
  <sheetData>
    <row r="1" spans="1:10" ht="17.399999999999999">
      <c r="A1" s="24"/>
      <c r="B1" s="31" t="s">
        <v>794</v>
      </c>
      <c r="C1" s="24"/>
      <c r="D1" s="24"/>
      <c r="E1" s="24"/>
      <c r="F1" s="10"/>
      <c r="G1" s="24"/>
      <c r="H1" s="24"/>
      <c r="I1" s="24"/>
      <c r="J1" s="186" t="s">
        <v>217</v>
      </c>
    </row>
    <row r="2" spans="1:10" ht="15.6" hidden="1">
      <c r="A2" s="24"/>
      <c r="B2" s="24"/>
      <c r="C2" s="24"/>
      <c r="D2" s="24"/>
      <c r="E2" s="24"/>
      <c r="F2" s="10"/>
      <c r="G2" s="24"/>
      <c r="H2" s="24"/>
      <c r="I2" s="24"/>
      <c r="J2" s="10"/>
    </row>
    <row r="3" spans="1:10" ht="15.6">
      <c r="A3" s="24"/>
      <c r="B3" s="10" t="s">
        <v>599</v>
      </c>
      <c r="C3" s="24"/>
      <c r="D3" s="24"/>
      <c r="E3" s="24"/>
      <c r="F3" s="10"/>
      <c r="G3" s="24"/>
      <c r="H3" s="24"/>
      <c r="I3" s="24"/>
      <c r="J3" s="24"/>
    </row>
    <row r="4" spans="1:10" ht="16.2" thickBot="1">
      <c r="A4" s="24"/>
      <c r="B4" s="10"/>
      <c r="C4" s="24"/>
      <c r="D4" s="24"/>
      <c r="E4" s="24"/>
      <c r="F4" s="10"/>
      <c r="G4" s="24"/>
      <c r="H4" s="24"/>
      <c r="I4" s="24"/>
      <c r="J4" s="24"/>
    </row>
    <row r="5" spans="1:10" ht="16.2" hidden="1" thickBot="1">
      <c r="A5" s="24"/>
      <c r="B5" s="102"/>
      <c r="C5" s="102"/>
      <c r="D5" s="102"/>
      <c r="E5" s="102"/>
      <c r="F5" s="71"/>
      <c r="G5" s="102"/>
      <c r="H5" s="102"/>
      <c r="I5" s="102"/>
      <c r="J5" s="102"/>
    </row>
    <row r="6" spans="1:10" ht="19.2">
      <c r="A6" s="24"/>
      <c r="B6" s="244"/>
      <c r="C6" s="244"/>
      <c r="D6" s="245"/>
      <c r="E6" s="245"/>
      <c r="F6" s="246"/>
      <c r="G6" s="245"/>
      <c r="H6" s="245"/>
      <c r="I6" s="875" t="s">
        <v>13</v>
      </c>
      <c r="J6" s="875"/>
    </row>
    <row r="7" spans="1:10" ht="15.6" hidden="1">
      <c r="A7" s="24"/>
      <c r="B7" s="244"/>
      <c r="C7" s="244"/>
      <c r="D7" s="245"/>
      <c r="E7" s="245"/>
      <c r="F7" s="246"/>
      <c r="G7" s="245"/>
      <c r="H7" s="245"/>
      <c r="I7" s="247"/>
      <c r="J7" s="251"/>
    </row>
    <row r="8" spans="1:10" ht="15.6">
      <c r="A8" s="24"/>
      <c r="B8" s="244"/>
      <c r="C8" s="244"/>
      <c r="D8" s="245"/>
      <c r="E8" s="245"/>
      <c r="F8" s="246"/>
      <c r="G8" s="245"/>
      <c r="H8" s="245"/>
      <c r="I8" s="376" t="s">
        <v>297</v>
      </c>
      <c r="J8" s="663" t="s">
        <v>190</v>
      </c>
    </row>
    <row r="9" spans="1:10" ht="15.6">
      <c r="A9" s="24"/>
      <c r="B9" s="246"/>
      <c r="C9" s="245"/>
      <c r="D9" s="245"/>
      <c r="E9" s="247"/>
      <c r="F9" s="246"/>
      <c r="G9" s="245"/>
      <c r="H9" s="245"/>
      <c r="I9" s="473" t="s">
        <v>308</v>
      </c>
      <c r="J9" s="474" t="s">
        <v>308</v>
      </c>
    </row>
    <row r="10" spans="1:10" ht="15.6">
      <c r="A10" s="24"/>
      <c r="B10" s="245"/>
      <c r="C10" s="245"/>
      <c r="D10" s="245"/>
      <c r="E10" s="245"/>
      <c r="F10" s="247" t="s">
        <v>30</v>
      </c>
      <c r="G10" s="247"/>
      <c r="H10" s="251"/>
      <c r="I10" s="475">
        <v>2026</v>
      </c>
      <c r="J10" s="474">
        <v>2025</v>
      </c>
    </row>
    <row r="11" spans="1:10" ht="16.2" thickBot="1">
      <c r="A11" s="24"/>
      <c r="B11" s="248"/>
      <c r="C11" s="248"/>
      <c r="D11" s="248"/>
      <c r="E11" s="248"/>
      <c r="F11" s="249"/>
      <c r="G11" s="250"/>
      <c r="H11" s="250"/>
      <c r="I11" s="446" t="s">
        <v>73</v>
      </c>
      <c r="J11" s="447" t="s">
        <v>73</v>
      </c>
    </row>
    <row r="12" spans="1:10" ht="18.600000000000001" customHeight="1">
      <c r="A12" s="24"/>
      <c r="B12" s="10" t="s">
        <v>54</v>
      </c>
      <c r="C12" s="24"/>
      <c r="D12" s="24"/>
      <c r="E12" s="24"/>
      <c r="F12" s="90"/>
      <c r="G12" s="85"/>
      <c r="H12" s="85"/>
      <c r="I12" s="251"/>
      <c r="J12" s="85"/>
    </row>
    <row r="13" spans="1:10" ht="15.6">
      <c r="A13" s="24"/>
      <c r="B13" s="10" t="s">
        <v>25</v>
      </c>
      <c r="C13" s="24"/>
      <c r="D13" s="24"/>
      <c r="E13" s="24"/>
      <c r="F13" s="90"/>
      <c r="G13" s="85"/>
      <c r="H13" s="85"/>
      <c r="I13" s="251"/>
      <c r="J13" s="85"/>
    </row>
    <row r="14" spans="1:10" ht="15.6">
      <c r="A14" s="24"/>
      <c r="B14" s="24" t="s">
        <v>83</v>
      </c>
      <c r="C14" s="24"/>
      <c r="D14" s="24"/>
      <c r="E14" s="24"/>
      <c r="F14" s="540">
        <v>4</v>
      </c>
      <c r="G14" s="91"/>
      <c r="H14" s="91"/>
      <c r="I14" s="252">
        <v>20078.997238858599</v>
      </c>
      <c r="J14" s="92">
        <v>17186.632349689698</v>
      </c>
    </row>
    <row r="15" spans="1:10" ht="15.6">
      <c r="A15" s="24"/>
      <c r="B15" s="24" t="s">
        <v>635</v>
      </c>
      <c r="C15" s="24"/>
      <c r="D15" s="24"/>
      <c r="E15" s="24"/>
      <c r="F15" s="540"/>
      <c r="G15" s="91"/>
      <c r="H15" s="91"/>
      <c r="I15" s="252">
        <v>27.05185028</v>
      </c>
      <c r="J15" s="92">
        <v>25.431547449999997</v>
      </c>
    </row>
    <row r="16" spans="1:10" ht="18">
      <c r="A16" s="24"/>
      <c r="B16" s="93" t="s">
        <v>874</v>
      </c>
      <c r="C16" s="24"/>
      <c r="D16" s="24"/>
      <c r="E16" s="24"/>
      <c r="F16" s="540"/>
      <c r="G16" s="91"/>
      <c r="H16" s="91"/>
      <c r="I16" s="252">
        <v>232.77678729100901</v>
      </c>
      <c r="J16" s="92">
        <v>44.093516102648202</v>
      </c>
    </row>
    <row r="17" spans="1:10" ht="15.6">
      <c r="A17" s="24"/>
      <c r="B17" s="24" t="s">
        <v>0</v>
      </c>
      <c r="C17" s="24"/>
      <c r="D17" s="24"/>
      <c r="E17" s="24"/>
      <c r="F17" s="540"/>
      <c r="G17" s="91"/>
      <c r="H17" s="91"/>
      <c r="I17" s="252">
        <v>923.21084999999994</v>
      </c>
      <c r="J17" s="400">
        <v>920.60500000000002</v>
      </c>
    </row>
    <row r="18" spans="1:10" ht="15.6">
      <c r="A18" s="24"/>
      <c r="B18" s="24" t="s">
        <v>347</v>
      </c>
      <c r="C18" s="24"/>
      <c r="D18" s="24"/>
      <c r="E18" s="24"/>
      <c r="F18" s="540">
        <v>11</v>
      </c>
      <c r="G18" s="91"/>
      <c r="H18" s="91"/>
      <c r="I18" s="252">
        <v>200.70966721748201</v>
      </c>
      <c r="J18" s="124">
        <v>277.48372563751298</v>
      </c>
    </row>
    <row r="19" spans="1:10" ht="15.6">
      <c r="A19" s="24"/>
      <c r="B19" s="24" t="s">
        <v>507</v>
      </c>
      <c r="C19" s="24"/>
      <c r="D19" s="24"/>
      <c r="E19" s="24"/>
      <c r="F19" s="542">
        <v>15</v>
      </c>
      <c r="G19" s="91"/>
      <c r="H19" s="91"/>
      <c r="I19" s="252">
        <v>23</v>
      </c>
      <c r="J19" s="124">
        <v>118</v>
      </c>
    </row>
    <row r="20" spans="1:10" ht="15.6">
      <c r="A20" s="24"/>
      <c r="B20" s="24" t="s">
        <v>94</v>
      </c>
      <c r="C20" s="24"/>
      <c r="D20" s="24"/>
      <c r="E20" s="24"/>
      <c r="F20" s="540">
        <v>5</v>
      </c>
      <c r="G20" s="91"/>
      <c r="H20" s="91"/>
      <c r="I20" s="252">
        <v>833.09240573681996</v>
      </c>
      <c r="J20" s="92">
        <v>1187.85049081032</v>
      </c>
    </row>
    <row r="21" spans="1:10" ht="15.6">
      <c r="A21" s="24"/>
      <c r="B21" s="24" t="s">
        <v>149</v>
      </c>
      <c r="C21" s="24"/>
      <c r="D21" s="24"/>
      <c r="E21" s="24"/>
      <c r="F21" s="540">
        <v>6</v>
      </c>
      <c r="G21" s="91"/>
      <c r="H21" s="91"/>
      <c r="I21" s="252">
        <v>18973.542000000001</v>
      </c>
      <c r="J21" s="92">
        <v>20205.722000000002</v>
      </c>
    </row>
    <row r="22" spans="1:10" ht="15.6">
      <c r="A22" s="24"/>
      <c r="B22" s="24" t="s">
        <v>78</v>
      </c>
      <c r="C22" s="24"/>
      <c r="D22" s="24"/>
      <c r="E22" s="24"/>
      <c r="F22" s="541">
        <v>9</v>
      </c>
      <c r="G22" s="91"/>
      <c r="H22" s="91"/>
      <c r="I22" s="252">
        <v>19418.8758259518</v>
      </c>
      <c r="J22" s="92">
        <v>18632.697726033799</v>
      </c>
    </row>
    <row r="23" spans="1:10" ht="15.6">
      <c r="A23" s="24"/>
      <c r="B23" s="99"/>
      <c r="C23" s="99"/>
      <c r="D23" s="99"/>
      <c r="E23" s="99"/>
      <c r="F23" s="100"/>
      <c r="G23" s="101"/>
      <c r="H23" s="101"/>
      <c r="I23" s="253">
        <v>60712.2566253357</v>
      </c>
      <c r="J23" s="96">
        <v>58598.516355724001</v>
      </c>
    </row>
    <row r="24" spans="1:10" ht="15.6">
      <c r="A24" s="24"/>
      <c r="B24" s="10" t="s">
        <v>43</v>
      </c>
      <c r="C24" s="24"/>
      <c r="D24" s="24"/>
      <c r="E24" s="95"/>
      <c r="F24" s="90"/>
      <c r="G24" s="85"/>
      <c r="H24" s="85"/>
      <c r="I24" s="252"/>
      <c r="J24" s="92"/>
    </row>
    <row r="25" spans="1:10" ht="15.6">
      <c r="A25" s="24"/>
      <c r="B25" s="24" t="s">
        <v>44</v>
      </c>
      <c r="C25" s="24"/>
      <c r="D25" s="24"/>
      <c r="E25" s="24"/>
      <c r="F25" s="542"/>
      <c r="G25" s="91"/>
      <c r="H25" s="91"/>
      <c r="I25" s="252">
        <v>805.79713569984403</v>
      </c>
      <c r="J25" s="92">
        <v>891.51050386255304</v>
      </c>
    </row>
    <row r="26" spans="1:10" ht="15.6">
      <c r="A26" s="24"/>
      <c r="B26" s="24" t="s">
        <v>508</v>
      </c>
      <c r="C26" s="24"/>
      <c r="D26" s="24"/>
      <c r="E26" s="24"/>
      <c r="F26" s="542">
        <v>10</v>
      </c>
      <c r="G26" s="85"/>
      <c r="H26" s="85"/>
      <c r="I26" s="252">
        <v>5306.4791045342999</v>
      </c>
      <c r="J26" s="92">
        <v>5385.3635333888797</v>
      </c>
    </row>
    <row r="27" spans="1:10" ht="15.6" hidden="1">
      <c r="A27" s="24"/>
      <c r="B27" s="24" t="s">
        <v>506</v>
      </c>
      <c r="C27" s="24"/>
      <c r="D27" s="24"/>
      <c r="E27" s="24"/>
      <c r="F27" s="542">
        <v>15</v>
      </c>
      <c r="G27" s="85"/>
      <c r="H27" s="85"/>
      <c r="I27" s="501">
        <v>0</v>
      </c>
      <c r="J27" s="718">
        <v>0</v>
      </c>
    </row>
    <row r="28" spans="1:10" ht="15.6">
      <c r="A28" s="24"/>
      <c r="B28" s="24" t="s">
        <v>507</v>
      </c>
      <c r="C28" s="24"/>
      <c r="D28" s="24"/>
      <c r="E28" s="24"/>
      <c r="F28" s="542">
        <v>15</v>
      </c>
      <c r="G28" s="85"/>
      <c r="H28" s="85"/>
      <c r="I28" s="252">
        <v>29</v>
      </c>
      <c r="J28" s="92">
        <v>62</v>
      </c>
    </row>
    <row r="29" spans="1:10" ht="15.6">
      <c r="A29" s="24"/>
      <c r="B29" s="24" t="s">
        <v>20</v>
      </c>
      <c r="C29" s="24"/>
      <c r="D29" s="24"/>
      <c r="E29" s="24"/>
      <c r="F29" s="10"/>
      <c r="G29" s="85"/>
      <c r="H29" s="85"/>
      <c r="I29" s="252">
        <v>47.361277162524004</v>
      </c>
      <c r="J29" s="92">
        <v>134.94903080040802</v>
      </c>
    </row>
    <row r="30" spans="1:10" ht="15.6">
      <c r="A30" s="24"/>
      <c r="B30" s="24" t="s">
        <v>72</v>
      </c>
      <c r="C30" s="24"/>
      <c r="D30" s="24"/>
      <c r="E30" s="24"/>
      <c r="F30" s="542">
        <v>11</v>
      </c>
      <c r="G30" s="85"/>
      <c r="H30" s="85"/>
      <c r="I30" s="252">
        <v>888.40859245000001</v>
      </c>
      <c r="J30" s="92">
        <v>608.47749999999996</v>
      </c>
    </row>
    <row r="31" spans="1:10" ht="15.6">
      <c r="A31" s="24"/>
      <c r="B31" s="24" t="s">
        <v>28</v>
      </c>
      <c r="C31" s="24"/>
      <c r="D31" s="24"/>
      <c r="E31" s="24"/>
      <c r="F31" s="542">
        <v>12</v>
      </c>
      <c r="G31" s="91"/>
      <c r="H31" s="91"/>
      <c r="I31" s="252">
        <v>10328.058818134899</v>
      </c>
      <c r="J31" s="92">
        <v>8644.2085126494894</v>
      </c>
    </row>
    <row r="32" spans="1:10" ht="15.6">
      <c r="A32" s="24"/>
      <c r="B32" s="99"/>
      <c r="C32" s="99"/>
      <c r="D32" s="99"/>
      <c r="E32" s="99"/>
      <c r="F32" s="100"/>
      <c r="G32" s="101"/>
      <c r="H32" s="101"/>
      <c r="I32" s="253">
        <v>17404.1049279816</v>
      </c>
      <c r="J32" s="96">
        <v>15725.5090807013</v>
      </c>
    </row>
    <row r="33" spans="1:10" ht="16.2" thickBot="1">
      <c r="A33" s="24"/>
      <c r="B33" s="103" t="s">
        <v>88</v>
      </c>
      <c r="C33" s="104"/>
      <c r="D33" s="104"/>
      <c r="E33" s="104"/>
      <c r="F33" s="105"/>
      <c r="G33" s="106"/>
      <c r="H33" s="106"/>
      <c r="I33" s="254">
        <v>78116.3615533173</v>
      </c>
      <c r="J33" s="107">
        <v>74325.025436425305</v>
      </c>
    </row>
    <row r="34" spans="1:10" ht="15" customHeight="1">
      <c r="A34" s="24"/>
      <c r="B34" s="24"/>
      <c r="C34" s="24"/>
      <c r="D34" s="24"/>
      <c r="E34" s="24"/>
      <c r="F34" s="90"/>
      <c r="G34" s="85"/>
      <c r="H34" s="85"/>
      <c r="I34" s="252"/>
      <c r="J34" s="92"/>
    </row>
    <row r="35" spans="1:10" ht="15.6">
      <c r="A35" s="24"/>
      <c r="B35" s="10" t="s">
        <v>50</v>
      </c>
      <c r="C35" s="24"/>
      <c r="D35" s="24"/>
      <c r="E35" s="95"/>
      <c r="F35" s="90"/>
      <c r="G35" s="85"/>
      <c r="H35" s="85"/>
      <c r="I35" s="252"/>
      <c r="J35" s="92"/>
    </row>
    <row r="36" spans="1:10" ht="15.6">
      <c r="A36" s="24"/>
      <c r="B36" s="10" t="s">
        <v>51</v>
      </c>
      <c r="C36" s="24"/>
      <c r="D36" s="24"/>
      <c r="E36" s="24"/>
      <c r="F36" s="90"/>
      <c r="G36" s="85"/>
      <c r="H36" s="85"/>
      <c r="I36" s="252"/>
      <c r="J36" s="92"/>
    </row>
    <row r="37" spans="1:10" ht="15.6">
      <c r="A37" s="24"/>
      <c r="B37" s="24" t="s">
        <v>52</v>
      </c>
      <c r="C37" s="24"/>
      <c r="D37" s="24"/>
      <c r="E37" s="24"/>
      <c r="F37" s="90"/>
      <c r="G37" s="91"/>
      <c r="H37" s="91"/>
      <c r="I37" s="252">
        <v>10.4356656</v>
      </c>
      <c r="J37" s="92">
        <v>10.4356656</v>
      </c>
    </row>
    <row r="38" spans="1:10" ht="15.6">
      <c r="A38" s="24"/>
      <c r="B38" s="24" t="s">
        <v>53</v>
      </c>
      <c r="C38" s="24"/>
      <c r="D38" s="24"/>
      <c r="E38" s="24"/>
      <c r="F38" s="90"/>
      <c r="G38" s="91"/>
      <c r="H38" s="91"/>
      <c r="I38" s="252">
        <v>4117.09</v>
      </c>
      <c r="J38" s="92">
        <v>4117.09</v>
      </c>
    </row>
    <row r="39" spans="1:10" ht="15.6">
      <c r="A39" s="24"/>
      <c r="B39" s="24" t="s">
        <v>183</v>
      </c>
      <c r="C39" s="24"/>
      <c r="D39" s="24"/>
      <c r="E39" s="24"/>
      <c r="F39" s="90"/>
      <c r="G39" s="91"/>
      <c r="H39" s="91"/>
      <c r="I39" s="252">
        <v>-1753.643</v>
      </c>
      <c r="J39" s="92">
        <v>-1753.643</v>
      </c>
    </row>
    <row r="40" spans="1:10" ht="15.6">
      <c r="A40" s="24"/>
      <c r="B40" s="24" t="s">
        <v>74</v>
      </c>
      <c r="C40" s="24"/>
      <c r="D40" s="24"/>
      <c r="E40" s="24"/>
      <c r="F40" s="90"/>
      <c r="G40" s="85"/>
      <c r="H40" s="85"/>
      <c r="I40" s="252">
        <v>14136.038363257599</v>
      </c>
      <c r="J40" s="92">
        <v>14154.665673755298</v>
      </c>
    </row>
    <row r="41" spans="1:10" ht="15.6">
      <c r="A41" s="24"/>
      <c r="B41" s="88" t="s">
        <v>505</v>
      </c>
      <c r="C41" s="88"/>
      <c r="D41" s="88"/>
      <c r="E41" s="88"/>
      <c r="F41" s="543"/>
      <c r="G41" s="97"/>
      <c r="H41" s="97"/>
      <c r="I41" s="255">
        <v>41208.9748112378</v>
      </c>
      <c r="J41" s="94">
        <v>39332.802223748498</v>
      </c>
    </row>
    <row r="42" spans="1:10" ht="15.6">
      <c r="A42" s="24"/>
      <c r="B42" s="10" t="s">
        <v>114</v>
      </c>
      <c r="C42" s="24"/>
      <c r="D42" s="24"/>
      <c r="E42" s="24"/>
      <c r="F42" s="90"/>
      <c r="G42" s="85"/>
      <c r="H42" s="85"/>
      <c r="I42" s="252">
        <v>57717.8958400954</v>
      </c>
      <c r="J42" s="92">
        <v>55861.350563103697</v>
      </c>
    </row>
    <row r="43" spans="1:10" ht="15.6">
      <c r="A43" s="24"/>
      <c r="B43" s="24" t="s">
        <v>128</v>
      </c>
      <c r="C43" s="24"/>
      <c r="D43" s="24"/>
      <c r="E43" s="24"/>
      <c r="F43" s="90"/>
      <c r="G43" s="91"/>
      <c r="H43" s="91"/>
      <c r="I43" s="252">
        <v>5426.6015499999994</v>
      </c>
      <c r="J43" s="92">
        <v>4259.8315499999999</v>
      </c>
    </row>
    <row r="44" spans="1:10" ht="15.6">
      <c r="A44" s="24"/>
      <c r="B44" s="108" t="s">
        <v>115</v>
      </c>
      <c r="C44" s="99"/>
      <c r="D44" s="99"/>
      <c r="E44" s="99"/>
      <c r="F44" s="100"/>
      <c r="G44" s="101"/>
      <c r="H44" s="101"/>
      <c r="I44" s="253">
        <v>63145.497390095399</v>
      </c>
      <c r="J44" s="96">
        <v>60121.1821131037</v>
      </c>
    </row>
    <row r="45" spans="1:10" ht="15.6">
      <c r="A45" s="24"/>
      <c r="B45" s="10" t="s">
        <v>16</v>
      </c>
      <c r="C45" s="24"/>
      <c r="D45" s="24"/>
      <c r="E45" s="24"/>
      <c r="F45" s="90"/>
      <c r="G45" s="85"/>
      <c r="H45" s="85"/>
      <c r="I45" s="252"/>
      <c r="J45" s="92"/>
    </row>
    <row r="46" spans="1:10" ht="15.6">
      <c r="A46" s="24"/>
      <c r="B46" s="24" t="s">
        <v>121</v>
      </c>
      <c r="C46" s="24"/>
      <c r="D46" s="24"/>
      <c r="E46" s="24"/>
      <c r="F46" s="542">
        <v>13</v>
      </c>
      <c r="G46" s="91"/>
      <c r="H46" s="91"/>
      <c r="I46" s="252">
        <v>124.31175188609301</v>
      </c>
      <c r="J46" s="92">
        <v>1398.7576068685801</v>
      </c>
    </row>
    <row r="47" spans="1:10" ht="15.6">
      <c r="A47" s="24"/>
      <c r="B47" s="24" t="s">
        <v>4</v>
      </c>
      <c r="C47" s="24"/>
      <c r="D47" s="24"/>
      <c r="E47" s="24"/>
      <c r="F47" s="542"/>
      <c r="G47" s="91"/>
      <c r="H47" s="91"/>
      <c r="I47" s="252">
        <v>7053.4958784371802</v>
      </c>
      <c r="J47" s="92">
        <v>6001.5921175614594</v>
      </c>
    </row>
    <row r="48" spans="1:10" ht="15.6">
      <c r="A48" s="24"/>
      <c r="B48" s="24" t="s">
        <v>502</v>
      </c>
      <c r="C48" s="24"/>
      <c r="D48" s="24"/>
      <c r="E48" s="24"/>
      <c r="F48" s="542">
        <v>15</v>
      </c>
      <c r="G48" s="91"/>
      <c r="H48" s="91"/>
      <c r="I48" s="252">
        <v>23</v>
      </c>
      <c r="J48" s="92">
        <v>119</v>
      </c>
    </row>
    <row r="49" spans="1:10" ht="15.6">
      <c r="A49" s="24"/>
      <c r="B49" s="24" t="s">
        <v>42</v>
      </c>
      <c r="C49" s="24"/>
      <c r="D49" s="24"/>
      <c r="E49" s="24"/>
      <c r="F49" s="542">
        <v>21</v>
      </c>
      <c r="G49" s="91"/>
      <c r="H49" s="91"/>
      <c r="I49" s="252">
        <v>3078.9930839424401</v>
      </c>
      <c r="J49" s="92">
        <v>2163.4893594540799</v>
      </c>
    </row>
    <row r="50" spans="1:10" ht="15.6">
      <c r="A50" s="24"/>
      <c r="B50" s="24" t="s">
        <v>728</v>
      </c>
      <c r="C50" s="24"/>
      <c r="D50" s="24"/>
      <c r="E50" s="24"/>
      <c r="F50" s="702">
        <v>22</v>
      </c>
      <c r="G50" s="24"/>
      <c r="H50" s="24"/>
      <c r="I50" s="252">
        <v>355.822</v>
      </c>
      <c r="J50" s="503" t="e">
        <v>#VALUE!</v>
      </c>
    </row>
    <row r="51" spans="1:10" ht="15.6">
      <c r="A51" s="24"/>
      <c r="B51" s="99"/>
      <c r="C51" s="99"/>
      <c r="D51" s="99"/>
      <c r="E51" s="99"/>
      <c r="F51" s="100"/>
      <c r="G51" s="109"/>
      <c r="H51" s="109"/>
      <c r="I51" s="253">
        <v>10634.622714265701</v>
      </c>
      <c r="J51" s="96">
        <v>9682.8390838841206</v>
      </c>
    </row>
    <row r="52" spans="1:10" ht="15.6">
      <c r="A52" s="24"/>
      <c r="B52" s="10" t="s">
        <v>45</v>
      </c>
      <c r="C52" s="24"/>
      <c r="D52" s="24"/>
      <c r="E52" s="24"/>
      <c r="F52" s="90"/>
      <c r="G52" s="85"/>
      <c r="H52" s="85"/>
      <c r="I52" s="252"/>
      <c r="J52" s="92"/>
    </row>
    <row r="53" spans="1:10" ht="15.6">
      <c r="A53" s="24"/>
      <c r="B53" s="24" t="s">
        <v>503</v>
      </c>
      <c r="C53" s="24"/>
      <c r="D53" s="24"/>
      <c r="E53" s="24"/>
      <c r="F53" s="702">
        <v>14</v>
      </c>
      <c r="G53" s="91"/>
      <c r="H53" s="91"/>
      <c r="I53" s="252">
        <v>1711.9751622014596</v>
      </c>
      <c r="J53" s="92">
        <v>1465.3446160660601</v>
      </c>
    </row>
    <row r="54" spans="1:10" ht="15.6">
      <c r="A54" s="24"/>
      <c r="B54" s="24" t="s">
        <v>3</v>
      </c>
      <c r="C54" s="24"/>
      <c r="D54" s="24"/>
      <c r="E54" s="24"/>
      <c r="F54" s="702">
        <v>21</v>
      </c>
      <c r="G54" s="91"/>
      <c r="H54" s="91"/>
      <c r="I54" s="252">
        <v>1565.2424011649698</v>
      </c>
      <c r="J54" s="92">
        <v>1162.5433172114501</v>
      </c>
    </row>
    <row r="55" spans="1:10" ht="15.6">
      <c r="A55" s="24"/>
      <c r="B55" s="24" t="s">
        <v>502</v>
      </c>
      <c r="C55" s="24"/>
      <c r="D55" s="24"/>
      <c r="E55" s="24"/>
      <c r="F55" s="542">
        <v>15</v>
      </c>
      <c r="G55" s="91"/>
      <c r="H55" s="91"/>
      <c r="I55" s="379">
        <v>35</v>
      </c>
      <c r="J55" s="92">
        <v>65</v>
      </c>
    </row>
    <row r="56" spans="1:10" ht="15.6">
      <c r="A56" s="24"/>
      <c r="B56" s="24" t="s">
        <v>504</v>
      </c>
      <c r="C56" s="24"/>
      <c r="D56" s="24"/>
      <c r="E56" s="24"/>
      <c r="F56" s="542">
        <v>15</v>
      </c>
      <c r="G56" s="91"/>
      <c r="H56" s="91"/>
      <c r="I56" s="252">
        <v>799</v>
      </c>
      <c r="J56" s="92">
        <v>886</v>
      </c>
    </row>
    <row r="57" spans="1:10" ht="15.6">
      <c r="A57" s="24"/>
      <c r="B57" s="24" t="s">
        <v>20</v>
      </c>
      <c r="C57" s="24"/>
      <c r="D57" s="24"/>
      <c r="E57" s="24"/>
      <c r="F57" s="90"/>
      <c r="G57" s="85"/>
      <c r="H57" s="85"/>
      <c r="I57" s="252">
        <v>191.99311079678199</v>
      </c>
      <c r="J57" s="92">
        <v>306.01863271819104</v>
      </c>
    </row>
    <row r="58" spans="1:10" ht="15.6">
      <c r="A58" s="24"/>
      <c r="B58" s="837" t="s">
        <v>229</v>
      </c>
      <c r="C58" s="24"/>
      <c r="D58" s="24"/>
      <c r="E58" s="24"/>
      <c r="F58" s="542">
        <v>13</v>
      </c>
      <c r="G58" s="91"/>
      <c r="H58" s="91"/>
      <c r="I58" s="252">
        <v>33.022370000000002</v>
      </c>
      <c r="J58" s="92">
        <v>636.09747256000003</v>
      </c>
    </row>
    <row r="59" spans="1:10" ht="15.6">
      <c r="A59" s="24"/>
      <c r="B59" s="99"/>
      <c r="C59" s="99"/>
      <c r="D59" s="99"/>
      <c r="E59" s="99"/>
      <c r="F59" s="100"/>
      <c r="G59" s="101"/>
      <c r="H59" s="101"/>
      <c r="I59" s="253">
        <v>4336.2330441632103</v>
      </c>
      <c r="J59" s="96">
        <v>4521.0039060256104</v>
      </c>
    </row>
    <row r="60" spans="1:10" ht="16.2" thickBot="1">
      <c r="A60" s="24"/>
      <c r="B60" s="103" t="s">
        <v>18</v>
      </c>
      <c r="C60" s="104"/>
      <c r="D60" s="104"/>
      <c r="E60" s="110"/>
      <c r="F60" s="105"/>
      <c r="G60" s="106"/>
      <c r="H60" s="106"/>
      <c r="I60" s="254">
        <v>78116.3531485243</v>
      </c>
      <c r="J60" s="107">
        <v>74325.025103013497</v>
      </c>
    </row>
    <row r="61" spans="1:10" ht="15.75" customHeight="1">
      <c r="A61" s="24"/>
      <c r="B61" s="13" t="s">
        <v>875</v>
      </c>
      <c r="C61" s="24"/>
      <c r="D61" s="24"/>
      <c r="E61" s="24"/>
      <c r="F61" s="24"/>
      <c r="G61" s="24"/>
      <c r="H61" s="24"/>
      <c r="I61" s="24"/>
      <c r="J61" s="24"/>
    </row>
    <row r="62" spans="1:10" ht="15.6">
      <c r="A62" s="24"/>
      <c r="B62" s="24"/>
      <c r="C62" s="24"/>
      <c r="D62" s="24"/>
      <c r="E62" s="24"/>
      <c r="F62" s="10"/>
      <c r="G62" s="24"/>
      <c r="H62" s="24"/>
      <c r="I62" s="24"/>
      <c r="J62" s="24"/>
    </row>
    <row r="63" spans="1:10" ht="15.6">
      <c r="A63" s="24"/>
      <c r="B63" s="24" t="s">
        <v>760</v>
      </c>
      <c r="C63" s="24"/>
      <c r="D63" s="24"/>
      <c r="E63" s="24"/>
      <c r="F63" s="10"/>
      <c r="G63" s="24"/>
      <c r="H63" s="24"/>
      <c r="I63" s="24"/>
      <c r="J63" s="24"/>
    </row>
  </sheetData>
  <customSheetViews>
    <customSheetView guid="{24C5F6D1-AC73-4939-BE3B-CE6EF1966359}" scale="60" fitToPage="1" printArea="1" hiddenRows="1" hiddenColumns="1" view="pageBreakPreview" topLeftCell="B16">
      <selection activeCell="W68" sqref="W68"/>
      <rowBreaks count="2" manualBreakCount="2">
        <brk id="58" max="16383" man="1"/>
        <brk id="65" max="10" man="1"/>
      </rowBreaks>
      <pageMargins left="0.19685039370078741" right="0.11811023622047244" top="0.19685039370078741" bottom="0.19685039370078741" header="0.19685039370078741" footer="0.19685039370078741"/>
      <pageSetup paperSize="9" scale="89" fitToWidth="0" orientation="portrait" r:id="rId1"/>
      <headerFooter alignWithMargins="0"/>
    </customSheetView>
    <customSheetView guid="{AEAF5D03-0CD3-48DD-91C0-E80B9C3D78F9}" fitToPage="1" printArea="1" hiddenRows="1">
      <selection activeCell="L32" sqref="L32"/>
      <rowBreaks count="2" manualBreakCount="2">
        <brk id="59" max="16383" man="1"/>
        <brk id="66" max="10" man="1"/>
      </rowBreaks>
      <pageMargins left="0.7" right="0.7" top="0.75" bottom="0.75" header="0.3" footer="0.3"/>
      <pageSetup paperSize="9" orientation="portrait" r:id="rId2"/>
      <headerFooter alignWithMargins="0"/>
    </customSheetView>
    <customSheetView guid="{505E04CA-24D9-4382-A744-2C436DB5964A}" scale="80" showPageBreaks="1" showGridLines="0" fitToPage="1" printArea="1" hiddenRows="1" hiddenColumns="1" view="pageBreakPreview">
      <selection activeCell="P5" sqref="P5"/>
      <pageMargins left="0.47244094488188981" right="0.27559055118110237" top="0.23622047244094491" bottom="0.19685039370078741" header="0.23622047244094491" footer="0.19685039370078741"/>
      <pageSetup paperSize="9" scale="76" orientation="portrait" r:id="rId3"/>
      <headerFooter alignWithMargins="0"/>
    </customSheetView>
  </customSheetViews>
  <mergeCells count="1">
    <mergeCell ref="I6:J6"/>
  </mergeCells>
  <phoneticPr fontId="0" type="noConversion"/>
  <pageMargins left="0.19685039370078741" right="0.11811023622047244" top="0.19685039370078741" bottom="0.19685039370078741" header="0.19685039370078741" footer="0.19685039370078741"/>
  <pageSetup paperSize="9" scale="89" fitToWidth="0" orientation="portrait" r:id="rId4"/>
  <headerFooter alignWithMargins="0"/>
  <rowBreaks count="2" manualBreakCount="2">
    <brk id="57" max="16383" man="1"/>
    <brk id="63" max="10" man="1"/>
  </rowBreaks>
  <customProperties>
    <customPr name="SheetOptions" r:id="rId5"/>
  </customProperties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autoPageBreaks="0" fitToPage="1"/>
  </sheetPr>
  <dimension ref="A1:N148"/>
  <sheetViews>
    <sheetView workbookViewId="0"/>
  </sheetViews>
  <sheetFormatPr defaultRowHeight="13.2"/>
  <cols>
    <col min="1" max="1" width="5.33203125" bestFit="1" customWidth="1"/>
    <col min="2" max="2" width="9.33203125" customWidth="1"/>
    <col min="4" max="4" width="9.33203125" customWidth="1"/>
    <col min="6" max="6" width="8.6640625" customWidth="1"/>
    <col min="7" max="7" width="2.5546875" customWidth="1"/>
    <col min="8" max="8" width="17.5546875" customWidth="1"/>
    <col min="9" max="9" width="13.44140625" customWidth="1"/>
    <col min="10" max="10" width="14.5546875" customWidth="1"/>
    <col min="11" max="11" width="11.5546875" customWidth="1"/>
    <col min="12" max="12" width="11.44140625" customWidth="1"/>
    <col min="13" max="13" width="11.44140625" bestFit="1" customWidth="1"/>
    <col min="14" max="14" width="11.6640625" customWidth="1"/>
    <col min="16" max="16" width="10.6640625" bestFit="1" customWidth="1"/>
    <col min="17" max="17" width="9" bestFit="1" customWidth="1"/>
    <col min="19" max="20" width="9.44140625" bestFit="1" customWidth="1"/>
    <col min="23" max="24" width="9.44140625" bestFit="1" customWidth="1"/>
    <col min="26" max="26" width="9.44140625" bestFit="1" customWidth="1"/>
    <col min="38" max="38" width="9.33203125" customWidth="1"/>
  </cols>
  <sheetData>
    <row r="1" spans="1:14" ht="1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5.6">
      <c r="B2" s="123" t="s">
        <v>366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10" t="s">
        <v>195</v>
      </c>
    </row>
    <row r="3" spans="1:14" ht="15.6">
      <c r="B3" s="10" t="s">
        <v>659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5.6">
      <c r="B4" s="24"/>
      <c r="C4" s="24"/>
      <c r="D4" s="24"/>
      <c r="E4" s="24"/>
      <c r="F4" s="10"/>
      <c r="G4" s="10"/>
      <c r="H4" s="10"/>
      <c r="I4" s="24"/>
      <c r="J4" s="24"/>
      <c r="K4" s="24"/>
      <c r="L4" s="24"/>
      <c r="M4" s="24"/>
      <c r="N4" s="24"/>
    </row>
    <row r="5" spans="1:14" ht="15.6">
      <c r="A5" s="218">
        <v>2</v>
      </c>
      <c r="B5" s="123" t="s">
        <v>646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15.6">
      <c r="A6" s="218"/>
      <c r="B6" s="10" t="s">
        <v>647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15"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16.2" thickBot="1">
      <c r="B8" s="24" t="s">
        <v>413</v>
      </c>
      <c r="C8" s="24"/>
      <c r="D8" s="24"/>
      <c r="E8" s="24"/>
      <c r="F8" s="24"/>
      <c r="G8" s="24"/>
      <c r="H8" s="24"/>
      <c r="I8" s="234"/>
      <c r="J8" s="234"/>
      <c r="K8" s="234"/>
      <c r="L8" s="235"/>
      <c r="M8" s="24"/>
      <c r="N8" s="24"/>
    </row>
    <row r="9" spans="1:14" ht="15.6">
      <c r="B9" s="257"/>
      <c r="C9" s="257"/>
      <c r="D9" s="257"/>
      <c r="E9" s="257"/>
      <c r="F9" s="257"/>
      <c r="G9" s="257"/>
      <c r="H9" s="257"/>
      <c r="I9" s="373"/>
      <c r="J9" s="373"/>
      <c r="K9" s="373"/>
      <c r="L9" s="374"/>
      <c r="M9" s="257"/>
      <c r="N9" s="375" t="s">
        <v>151</v>
      </c>
    </row>
    <row r="10" spans="1:14" ht="15.6">
      <c r="B10" s="245"/>
      <c r="C10" s="245"/>
      <c r="D10" s="245"/>
      <c r="E10" s="245"/>
      <c r="F10" s="245"/>
      <c r="G10" s="245"/>
      <c r="H10" s="245"/>
      <c r="I10" s="245"/>
      <c r="J10" s="245"/>
      <c r="K10" s="287"/>
      <c r="L10" s="245"/>
      <c r="M10" s="245"/>
      <c r="N10" s="376" t="s">
        <v>156</v>
      </c>
    </row>
    <row r="11" spans="1:14" ht="15.6">
      <c r="B11" s="245"/>
      <c r="C11" s="245"/>
      <c r="D11" s="245"/>
      <c r="E11" s="245"/>
      <c r="F11" s="245"/>
      <c r="G11" s="245"/>
      <c r="H11" s="245"/>
      <c r="I11" s="245"/>
      <c r="J11" s="245"/>
      <c r="K11" s="376" t="s">
        <v>31</v>
      </c>
      <c r="L11" s="245"/>
      <c r="M11" s="287" t="s">
        <v>156</v>
      </c>
      <c r="N11" s="376" t="s">
        <v>146</v>
      </c>
    </row>
    <row r="12" spans="1:14" ht="15.75" customHeight="1">
      <c r="B12" s="245"/>
      <c r="C12" s="245"/>
      <c r="D12" s="245"/>
      <c r="E12" s="245"/>
      <c r="F12" s="245"/>
      <c r="G12" s="245"/>
      <c r="H12" s="245"/>
      <c r="I12" s="287" t="s">
        <v>58</v>
      </c>
      <c r="J12" s="287" t="s">
        <v>59</v>
      </c>
      <c r="K12" s="376" t="s">
        <v>100</v>
      </c>
      <c r="L12" s="376" t="s">
        <v>31</v>
      </c>
      <c r="M12" s="287" t="s">
        <v>150</v>
      </c>
      <c r="N12" s="376" t="s">
        <v>157</v>
      </c>
    </row>
    <row r="13" spans="1:14" ht="15.75" customHeight="1">
      <c r="B13" s="245"/>
      <c r="C13" s="245"/>
      <c r="D13" s="245"/>
      <c r="E13" s="245"/>
      <c r="F13" s="245"/>
      <c r="G13" s="245"/>
      <c r="H13" s="245"/>
      <c r="I13" s="287" t="s">
        <v>60</v>
      </c>
      <c r="J13" s="287" t="s">
        <v>60</v>
      </c>
      <c r="K13" s="376" t="s">
        <v>37</v>
      </c>
      <c r="L13" s="376" t="s">
        <v>155</v>
      </c>
      <c r="M13" s="287" t="s">
        <v>289</v>
      </c>
      <c r="N13" s="376" t="s">
        <v>158</v>
      </c>
    </row>
    <row r="14" spans="1:14" ht="16.2" thickBot="1">
      <c r="A14" s="10" t="s">
        <v>162</v>
      </c>
      <c r="B14" s="346" t="s">
        <v>220</v>
      </c>
      <c r="C14" s="248"/>
      <c r="D14" s="248"/>
      <c r="E14" s="248"/>
      <c r="F14" s="248"/>
      <c r="G14" s="248"/>
      <c r="H14" s="248"/>
      <c r="I14" s="313" t="s">
        <v>73</v>
      </c>
      <c r="J14" s="313" t="s">
        <v>73</v>
      </c>
      <c r="K14" s="377" t="s">
        <v>73</v>
      </c>
      <c r="L14" s="377" t="s">
        <v>73</v>
      </c>
      <c r="M14" s="313" t="s">
        <v>73</v>
      </c>
      <c r="N14" s="377" t="s">
        <v>73</v>
      </c>
    </row>
    <row r="15" spans="1:14" ht="15.6">
      <c r="B15" s="10" t="s">
        <v>660</v>
      </c>
      <c r="C15" s="24"/>
      <c r="D15" s="24"/>
      <c r="E15" s="24"/>
      <c r="F15" s="24"/>
      <c r="G15" s="24"/>
      <c r="H15" s="24"/>
      <c r="I15" s="10"/>
      <c r="J15" s="10"/>
      <c r="K15" s="246"/>
      <c r="L15" s="245"/>
      <c r="M15" s="24"/>
      <c r="N15" s="245"/>
    </row>
    <row r="16" spans="1:14" ht="15.6">
      <c r="B16" s="24" t="s">
        <v>49</v>
      </c>
      <c r="C16" s="24"/>
      <c r="D16" s="24"/>
      <c r="E16" s="24"/>
      <c r="F16" s="24"/>
      <c r="G16" s="24"/>
      <c r="H16" s="24"/>
      <c r="I16" s="26">
        <v>21153</v>
      </c>
      <c r="J16" s="26">
        <v>11991</v>
      </c>
      <c r="K16" s="360">
        <v>33144</v>
      </c>
      <c r="L16" s="265">
        <v>16572.161510170001</v>
      </c>
      <c r="M16" s="400">
        <v>-16572.161510170001</v>
      </c>
      <c r="N16" s="246">
        <v>0</v>
      </c>
    </row>
    <row r="17" spans="2:14" ht="15.6">
      <c r="B17" s="24" t="s">
        <v>38</v>
      </c>
      <c r="C17" s="24"/>
      <c r="D17" s="24"/>
      <c r="E17" s="24"/>
      <c r="F17" s="24"/>
      <c r="G17" s="24"/>
      <c r="H17" s="24"/>
      <c r="I17" s="26">
        <v>-14229</v>
      </c>
      <c r="J17" s="26">
        <v>-10633</v>
      </c>
      <c r="K17" s="360">
        <v>-24862</v>
      </c>
      <c r="L17" s="265">
        <v>-12430.541672964999</v>
      </c>
      <c r="M17" s="400">
        <v>12430.541672964999</v>
      </c>
      <c r="N17" s="246">
        <v>0</v>
      </c>
    </row>
    <row r="18" spans="2:14" ht="15.6">
      <c r="B18" s="24" t="s">
        <v>9</v>
      </c>
      <c r="C18" s="24"/>
      <c r="D18" s="24"/>
      <c r="E18" s="24"/>
      <c r="F18" s="24"/>
      <c r="G18" s="24"/>
      <c r="H18" s="24"/>
      <c r="I18" s="26">
        <v>166</v>
      </c>
      <c r="J18" s="26">
        <v>180</v>
      </c>
      <c r="K18" s="360">
        <v>346</v>
      </c>
      <c r="L18" s="265">
        <v>173.12939129999998</v>
      </c>
      <c r="M18" s="117">
        <v>-173.12939129999998</v>
      </c>
      <c r="N18" s="246">
        <v>0</v>
      </c>
    </row>
    <row r="19" spans="2:14" ht="15.6">
      <c r="B19" s="88" t="s">
        <v>23</v>
      </c>
      <c r="C19" s="88"/>
      <c r="D19" s="88"/>
      <c r="E19" s="88"/>
      <c r="F19" s="88"/>
      <c r="G19" s="88"/>
      <c r="H19" s="88"/>
      <c r="I19" s="98">
        <v>-2499</v>
      </c>
      <c r="J19" s="98">
        <v>-1093</v>
      </c>
      <c r="K19" s="361">
        <v>-3592</v>
      </c>
      <c r="L19" s="267">
        <v>-1796.1007554349999</v>
      </c>
      <c r="M19" s="132">
        <v>1796.1007554349999</v>
      </c>
      <c r="N19" s="382">
        <v>0</v>
      </c>
    </row>
    <row r="20" spans="2:14" ht="15.6">
      <c r="B20" s="10" t="s">
        <v>124</v>
      </c>
      <c r="C20" s="24"/>
      <c r="D20" s="24"/>
      <c r="E20" s="24"/>
      <c r="F20" s="24"/>
      <c r="G20" s="24"/>
      <c r="H20" s="24"/>
      <c r="I20" s="26">
        <v>4591</v>
      </c>
      <c r="J20" s="26">
        <v>445</v>
      </c>
      <c r="K20" s="360">
        <v>5036</v>
      </c>
      <c r="L20" s="265">
        <v>2517.6484730700022</v>
      </c>
      <c r="M20" s="117">
        <v>-2517.6484730700022</v>
      </c>
      <c r="N20" s="246">
        <v>0</v>
      </c>
    </row>
    <row r="21" spans="2:14" ht="15.6">
      <c r="B21" s="124" t="s">
        <v>55</v>
      </c>
      <c r="C21" s="24"/>
      <c r="D21" s="24"/>
      <c r="E21" s="24"/>
      <c r="F21" s="24"/>
      <c r="G21" s="24"/>
      <c r="H21" s="24"/>
      <c r="I21" s="26">
        <v>840</v>
      </c>
      <c r="J21" s="26">
        <v>63</v>
      </c>
      <c r="K21" s="360">
        <v>903</v>
      </c>
      <c r="L21" s="265">
        <v>451.76949999999999</v>
      </c>
      <c r="M21" s="117">
        <v>-451.76949999999999</v>
      </c>
      <c r="N21" s="246">
        <v>0</v>
      </c>
    </row>
    <row r="22" spans="2:14" ht="15.6">
      <c r="B22" s="124" t="s">
        <v>93</v>
      </c>
      <c r="C22" s="24"/>
      <c r="D22" s="24"/>
      <c r="E22" s="24"/>
      <c r="F22" s="24"/>
      <c r="G22" s="24"/>
      <c r="H22" s="24"/>
      <c r="I22" s="26">
        <v>-93</v>
      </c>
      <c r="J22" s="26">
        <v>-76</v>
      </c>
      <c r="K22" s="360">
        <v>-169</v>
      </c>
      <c r="L22" s="265">
        <v>-84.539760244999997</v>
      </c>
      <c r="M22" s="117">
        <v>84.539760244999997</v>
      </c>
      <c r="N22" s="246">
        <v>0</v>
      </c>
    </row>
    <row r="23" spans="2:14" ht="15.6">
      <c r="B23" s="24" t="s">
        <v>529</v>
      </c>
      <c r="C23" s="24"/>
      <c r="D23" s="24"/>
      <c r="E23" s="24"/>
      <c r="F23" s="24"/>
      <c r="G23" s="24"/>
      <c r="H23" s="24"/>
      <c r="I23" s="26">
        <v>0</v>
      </c>
      <c r="J23" s="26">
        <v>-48</v>
      </c>
      <c r="K23" s="360">
        <v>-48</v>
      </c>
      <c r="L23" s="265">
        <v>-24.423500000000001</v>
      </c>
      <c r="M23" s="117">
        <v>24.423500000000001</v>
      </c>
      <c r="N23" s="246">
        <v>0</v>
      </c>
    </row>
    <row r="24" spans="2:14" ht="15.6">
      <c r="B24" s="124" t="s">
        <v>710</v>
      </c>
      <c r="C24" s="24"/>
      <c r="D24" s="24"/>
      <c r="E24" s="24"/>
      <c r="F24" s="24"/>
      <c r="G24" s="24"/>
      <c r="H24" s="24"/>
      <c r="I24" s="26">
        <v>20</v>
      </c>
      <c r="J24" s="26">
        <v>774</v>
      </c>
      <c r="K24" s="360">
        <v>794</v>
      </c>
      <c r="L24" s="265">
        <v>396.92385614384199</v>
      </c>
      <c r="M24" s="117">
        <v>-396.92385614384199</v>
      </c>
      <c r="N24" s="246">
        <v>0</v>
      </c>
    </row>
    <row r="25" spans="2:14" ht="15.6">
      <c r="B25" s="127" t="s">
        <v>20</v>
      </c>
      <c r="C25" s="88"/>
      <c r="D25" s="88"/>
      <c r="E25" s="88"/>
      <c r="F25" s="88"/>
      <c r="G25" s="88"/>
      <c r="H25" s="88"/>
      <c r="I25" s="98">
        <v>-1584</v>
      </c>
      <c r="J25" s="98">
        <v>-211</v>
      </c>
      <c r="K25" s="361">
        <v>-1795</v>
      </c>
      <c r="L25" s="267">
        <v>-896.68562067675407</v>
      </c>
      <c r="M25" s="132">
        <v>896.68562067675407</v>
      </c>
      <c r="N25" s="382">
        <v>0</v>
      </c>
    </row>
    <row r="26" spans="2:14" ht="15.6">
      <c r="B26" s="123" t="s">
        <v>294</v>
      </c>
      <c r="C26" s="24"/>
      <c r="D26" s="24"/>
      <c r="E26" s="24"/>
      <c r="F26" s="24"/>
      <c r="G26" s="24"/>
      <c r="H26" s="24"/>
      <c r="I26" s="26">
        <v>3774</v>
      </c>
      <c r="J26" s="26">
        <v>947</v>
      </c>
      <c r="K26" s="360">
        <v>4721</v>
      </c>
      <c r="L26" s="265">
        <v>2360.6929482920905</v>
      </c>
      <c r="M26" s="117">
        <v>-2360.6929482920905</v>
      </c>
      <c r="N26" s="246">
        <v>0</v>
      </c>
    </row>
    <row r="27" spans="2:14" ht="15.6">
      <c r="B27" s="127" t="s">
        <v>414</v>
      </c>
      <c r="C27" s="24"/>
      <c r="D27" s="24"/>
      <c r="E27" s="24"/>
      <c r="F27" s="24"/>
      <c r="G27" s="24"/>
      <c r="H27" s="24"/>
      <c r="I27" s="26"/>
      <c r="J27" s="26"/>
      <c r="K27" s="360"/>
      <c r="L27" s="265">
        <v>48</v>
      </c>
      <c r="M27" s="117">
        <v>-48</v>
      </c>
      <c r="N27" s="246">
        <v>0</v>
      </c>
    </row>
    <row r="28" spans="2:14" ht="9" customHeight="1">
      <c r="B28" s="10"/>
      <c r="C28" s="172"/>
      <c r="D28" s="172"/>
      <c r="E28" s="172"/>
      <c r="F28" s="172"/>
      <c r="G28" s="172"/>
      <c r="H28" s="172"/>
      <c r="I28" s="204"/>
      <c r="J28" s="204"/>
      <c r="K28" s="362"/>
      <c r="L28" s="289"/>
      <c r="M28" s="236"/>
      <c r="N28" s="381"/>
    </row>
    <row r="29" spans="2:14" ht="15.6">
      <c r="B29" s="89" t="s">
        <v>292</v>
      </c>
      <c r="C29" s="88"/>
      <c r="D29" s="88"/>
      <c r="E29" s="88"/>
      <c r="F29" s="88"/>
      <c r="G29" s="88"/>
      <c r="H29" s="88"/>
      <c r="I29" s="98">
        <v>3774</v>
      </c>
      <c r="J29" s="98">
        <v>947</v>
      </c>
      <c r="K29" s="361">
        <v>4721</v>
      </c>
      <c r="L29" s="267">
        <v>2408.6929482920905</v>
      </c>
      <c r="M29" s="133">
        <v>0</v>
      </c>
      <c r="N29" s="267">
        <v>2408.6929482920905</v>
      </c>
    </row>
    <row r="30" spans="2:14" ht="15.6">
      <c r="B30" s="89" t="s">
        <v>64</v>
      </c>
      <c r="C30" s="88"/>
      <c r="D30" s="88"/>
      <c r="E30" s="88"/>
      <c r="F30" s="88"/>
      <c r="G30" s="88"/>
      <c r="H30" s="88"/>
      <c r="I30" s="98">
        <v>3759</v>
      </c>
      <c r="J30" s="98">
        <v>199</v>
      </c>
      <c r="K30" s="361">
        <v>3958</v>
      </c>
      <c r="L30" s="267">
        <v>2027.7690921482485</v>
      </c>
      <c r="M30" s="133">
        <v>0</v>
      </c>
      <c r="N30" s="267">
        <v>2027.7690921482485</v>
      </c>
    </row>
    <row r="31" spans="2:14" ht="15.6">
      <c r="B31" s="24"/>
      <c r="C31" s="24"/>
      <c r="D31" s="24"/>
      <c r="E31" s="24"/>
      <c r="F31" s="24"/>
      <c r="G31" s="24"/>
      <c r="H31" s="24"/>
      <c r="I31" s="26"/>
      <c r="J31" s="26"/>
      <c r="K31" s="265"/>
      <c r="L31" s="265"/>
      <c r="M31" s="117"/>
      <c r="N31" s="246"/>
    </row>
    <row r="32" spans="2:14" ht="15.6">
      <c r="B32" s="10" t="s">
        <v>1</v>
      </c>
      <c r="C32" s="24"/>
      <c r="D32" s="24"/>
      <c r="E32" s="24"/>
      <c r="F32" s="24"/>
      <c r="G32" s="24"/>
      <c r="H32" s="24"/>
      <c r="I32" s="26"/>
      <c r="J32" s="26"/>
      <c r="K32" s="265"/>
      <c r="L32" s="265"/>
      <c r="M32" s="117"/>
      <c r="N32" s="246"/>
    </row>
    <row r="33" spans="2:14" ht="15.6">
      <c r="B33" s="24" t="s">
        <v>103</v>
      </c>
      <c r="C33" s="24"/>
      <c r="D33" s="24"/>
      <c r="E33" s="24"/>
      <c r="F33" s="24"/>
      <c r="G33" s="24"/>
      <c r="H33" s="24"/>
      <c r="I33" s="26">
        <v>33315</v>
      </c>
      <c r="J33" s="26">
        <v>20256</v>
      </c>
      <c r="K33" s="360">
        <v>53571</v>
      </c>
      <c r="L33" s="265">
        <v>25971.539555090301</v>
      </c>
      <c r="M33" s="400">
        <v>-6997.9975550903</v>
      </c>
      <c r="N33" s="360">
        <v>18973.542000000001</v>
      </c>
    </row>
    <row r="34" spans="2:14" ht="15.6">
      <c r="B34" s="24" t="s">
        <v>104</v>
      </c>
      <c r="C34" s="24"/>
      <c r="D34" s="24"/>
      <c r="E34" s="24"/>
      <c r="F34" s="24"/>
      <c r="G34" s="24"/>
      <c r="H34" s="24"/>
      <c r="I34" s="26">
        <v>8803</v>
      </c>
      <c r="J34" s="26">
        <v>5651</v>
      </c>
      <c r="K34" s="360">
        <v>14454</v>
      </c>
      <c r="L34" s="265">
        <v>3457.6904686911803</v>
      </c>
      <c r="M34" s="400">
        <v>-3457.6904686911803</v>
      </c>
      <c r="N34" s="246">
        <v>0</v>
      </c>
    </row>
    <row r="35" spans="2:14" ht="15.6">
      <c r="B35" s="24"/>
      <c r="C35" s="24"/>
      <c r="D35" s="24"/>
      <c r="E35" s="24"/>
      <c r="F35" s="24"/>
      <c r="G35" s="24"/>
      <c r="H35" s="24"/>
      <c r="I35" s="26"/>
      <c r="J35" s="26"/>
      <c r="K35" s="360"/>
      <c r="L35" s="265"/>
      <c r="M35" s="400"/>
      <c r="N35" s="246"/>
    </row>
    <row r="36" spans="2:14" ht="15.6">
      <c r="B36" s="124" t="s">
        <v>823</v>
      </c>
      <c r="C36" s="24"/>
      <c r="D36" s="24"/>
      <c r="E36" s="24"/>
      <c r="F36" s="24"/>
      <c r="G36" s="24"/>
      <c r="H36" s="24"/>
      <c r="I36" s="134">
        <v>2198</v>
      </c>
      <c r="J36" s="26">
        <v>147</v>
      </c>
      <c r="K36" s="360">
        <v>2345</v>
      </c>
      <c r="L36" s="265">
        <v>4372.562485844941</v>
      </c>
      <c r="M36" s="400">
        <v>-4372.562485844941</v>
      </c>
      <c r="N36" s="246">
        <v>0</v>
      </c>
    </row>
    <row r="37" spans="2:14" ht="15.6">
      <c r="B37" s="124" t="s">
        <v>375</v>
      </c>
      <c r="C37" s="24"/>
      <c r="D37" s="24"/>
      <c r="E37" s="24"/>
      <c r="F37" s="24"/>
      <c r="G37" s="24"/>
      <c r="H37" s="24"/>
      <c r="I37" s="26">
        <v>-2189</v>
      </c>
      <c r="J37" s="26">
        <v>631</v>
      </c>
      <c r="K37" s="360">
        <v>-1558</v>
      </c>
      <c r="L37" s="265">
        <v>-1029.9662349503499</v>
      </c>
      <c r="M37" s="400">
        <v>1029.9662349503499</v>
      </c>
      <c r="N37" s="246">
        <v>0</v>
      </c>
    </row>
    <row r="38" spans="2:14" ht="15.6">
      <c r="B38" s="124" t="s">
        <v>119</v>
      </c>
      <c r="C38" s="24"/>
      <c r="D38" s="24"/>
      <c r="E38" s="24"/>
      <c r="F38" s="24"/>
      <c r="G38" s="24"/>
      <c r="H38" s="24"/>
      <c r="I38" s="26">
        <v>-15</v>
      </c>
      <c r="J38" s="26">
        <v>-33</v>
      </c>
      <c r="K38" s="360">
        <v>-48</v>
      </c>
      <c r="L38" s="265">
        <v>-24.261500000000002</v>
      </c>
      <c r="M38" s="400">
        <v>24.261500000000002</v>
      </c>
      <c r="N38" s="246">
        <v>0</v>
      </c>
    </row>
    <row r="39" spans="2:14" ht="15.6">
      <c r="B39" s="99" t="s">
        <v>105</v>
      </c>
      <c r="C39" s="99"/>
      <c r="D39" s="99"/>
      <c r="E39" s="99"/>
      <c r="F39" s="99"/>
      <c r="G39" s="99"/>
      <c r="H39" s="99"/>
      <c r="I39" s="118">
        <v>2524</v>
      </c>
      <c r="J39" s="118">
        <v>1176</v>
      </c>
      <c r="K39" s="386">
        <v>3700</v>
      </c>
      <c r="L39" s="291">
        <v>1841.6879604059</v>
      </c>
      <c r="M39" s="403">
        <v>-1841.6879604059</v>
      </c>
      <c r="N39" s="383">
        <v>0</v>
      </c>
    </row>
    <row r="40" spans="2:14" ht="15.6">
      <c r="B40" s="24"/>
      <c r="C40" s="24"/>
      <c r="D40" s="24"/>
      <c r="E40" s="24"/>
      <c r="F40" s="24"/>
      <c r="G40" s="24"/>
      <c r="H40" s="24"/>
      <c r="I40" s="26"/>
      <c r="J40" s="26"/>
      <c r="K40" s="360"/>
      <c r="L40" s="265"/>
      <c r="M40" s="400"/>
      <c r="N40" s="246"/>
    </row>
    <row r="41" spans="2:14" ht="15.6">
      <c r="B41" s="24" t="s">
        <v>11</v>
      </c>
      <c r="C41" s="24"/>
      <c r="D41" s="24"/>
      <c r="E41" s="24"/>
      <c r="F41" s="24"/>
      <c r="G41" s="24"/>
      <c r="H41" s="24"/>
      <c r="I41" s="26">
        <v>2096</v>
      </c>
      <c r="J41" s="26">
        <v>1187</v>
      </c>
      <c r="K41" s="360">
        <v>3283</v>
      </c>
      <c r="L41" s="265">
        <v>1566.7833042510501</v>
      </c>
      <c r="M41" s="400">
        <v>-1566.7833042510501</v>
      </c>
      <c r="N41" s="246">
        <v>0</v>
      </c>
    </row>
    <row r="42" spans="2:14" ht="28.5" customHeight="1">
      <c r="B42" s="884" t="s">
        <v>757</v>
      </c>
      <c r="C42" s="884"/>
      <c r="D42" s="884"/>
      <c r="E42" s="884"/>
      <c r="F42" s="884"/>
      <c r="G42" s="884"/>
      <c r="H42" s="884"/>
      <c r="I42" s="770">
        <v>3720</v>
      </c>
      <c r="J42" s="770">
        <v>1368</v>
      </c>
      <c r="K42" s="771">
        <v>5088</v>
      </c>
      <c r="L42" s="265">
        <v>2544</v>
      </c>
      <c r="M42" s="772">
        <v>-2544</v>
      </c>
      <c r="N42" s="773">
        <v>0</v>
      </c>
    </row>
    <row r="43" spans="2:14" ht="15.6">
      <c r="B43" s="124" t="s">
        <v>758</v>
      </c>
      <c r="C43" s="24"/>
      <c r="D43" s="24"/>
      <c r="E43" s="24"/>
      <c r="F43" s="24"/>
      <c r="G43" s="24"/>
      <c r="H43" s="24"/>
      <c r="I43" s="26">
        <v>2104</v>
      </c>
      <c r="J43" s="26">
        <v>2046</v>
      </c>
      <c r="K43" s="360">
        <v>4150</v>
      </c>
      <c r="L43" s="265">
        <v>2075</v>
      </c>
      <c r="M43" s="400">
        <v>-2075</v>
      </c>
      <c r="N43" s="246">
        <v>0</v>
      </c>
    </row>
    <row r="44" spans="2:14" ht="15.6" hidden="1">
      <c r="B44" s="130" t="s">
        <v>640</v>
      </c>
      <c r="C44" s="353"/>
      <c r="D44" s="353"/>
      <c r="E44" s="353"/>
      <c r="F44" s="353"/>
      <c r="G44" s="353"/>
      <c r="H44" s="353"/>
      <c r="I44" s="538"/>
      <c r="J44" s="538">
        <v>-78</v>
      </c>
      <c r="K44" s="871">
        <v>-78</v>
      </c>
      <c r="L44" s="872">
        <v>-42</v>
      </c>
      <c r="M44" s="719">
        <v>42</v>
      </c>
      <c r="N44" s="873">
        <v>0</v>
      </c>
    </row>
    <row r="45" spans="2:14" ht="15.6" hidden="1">
      <c r="B45" s="24"/>
      <c r="C45" s="24"/>
      <c r="D45" s="24"/>
      <c r="E45" s="24"/>
      <c r="F45" s="24"/>
      <c r="G45" s="24"/>
      <c r="H45" s="24"/>
      <c r="I45" s="26"/>
      <c r="J45" s="26"/>
      <c r="K45" s="360"/>
      <c r="L45" s="265"/>
      <c r="M45" s="400"/>
      <c r="N45" s="246"/>
    </row>
    <row r="46" spans="2:14" ht="8.6999999999999993" customHeight="1">
      <c r="B46" s="127"/>
      <c r="C46" s="88"/>
      <c r="D46" s="88"/>
      <c r="E46" s="88"/>
      <c r="F46" s="88"/>
      <c r="G46" s="88"/>
      <c r="H46" s="88"/>
      <c r="I46" s="98"/>
      <c r="J46" s="98"/>
      <c r="K46" s="267"/>
      <c r="L46" s="267"/>
      <c r="M46" s="132"/>
      <c r="N46" s="382"/>
    </row>
    <row r="47" spans="2:14" ht="15.6">
      <c r="B47" s="135" t="s">
        <v>811</v>
      </c>
      <c r="C47" s="99"/>
      <c r="D47" s="99"/>
      <c r="E47" s="99"/>
      <c r="F47" s="99"/>
      <c r="G47" s="99"/>
      <c r="H47" s="99"/>
      <c r="I47" s="118">
        <v>6687</v>
      </c>
      <c r="J47" s="118">
        <v>1632</v>
      </c>
      <c r="K47" s="291">
        <v>8319</v>
      </c>
      <c r="L47" s="291">
        <v>4085.4317773210523</v>
      </c>
      <c r="M47" s="118">
        <v>-4085.4317773210523</v>
      </c>
      <c r="N47" s="383">
        <v>0</v>
      </c>
    </row>
    <row r="48" spans="2:14" ht="15.6">
      <c r="B48" s="124"/>
      <c r="C48" s="24"/>
      <c r="D48" s="24"/>
      <c r="E48" s="24"/>
      <c r="F48" s="24"/>
      <c r="G48" s="24"/>
      <c r="H48" s="24"/>
      <c r="I48" s="26"/>
      <c r="J48" s="26"/>
      <c r="K48" s="265"/>
      <c r="L48" s="265"/>
      <c r="M48" s="26"/>
      <c r="N48" s="246"/>
    </row>
    <row r="49" spans="2:14" ht="15.6">
      <c r="B49" s="123" t="s">
        <v>608</v>
      </c>
      <c r="C49" s="24"/>
      <c r="D49" s="24"/>
      <c r="E49" s="24"/>
      <c r="F49" s="24"/>
      <c r="G49" s="24"/>
      <c r="H49" s="24"/>
      <c r="I49" s="26"/>
      <c r="J49" s="26"/>
      <c r="K49" s="378"/>
      <c r="L49" s="265"/>
      <c r="M49" s="114"/>
      <c r="N49" s="245"/>
    </row>
    <row r="50" spans="2:14" ht="15.6">
      <c r="B50" s="123" t="s">
        <v>25</v>
      </c>
      <c r="C50" s="24"/>
      <c r="D50" s="24"/>
      <c r="E50" s="24"/>
      <c r="F50" s="24"/>
      <c r="G50" s="24"/>
      <c r="H50" s="24"/>
      <c r="I50" s="26"/>
      <c r="J50" s="26"/>
      <c r="K50" s="378"/>
      <c r="L50" s="265"/>
      <c r="M50" s="114"/>
      <c r="N50" s="245"/>
    </row>
    <row r="51" spans="2:14" ht="15.6">
      <c r="B51" s="124" t="s">
        <v>83</v>
      </c>
      <c r="C51" s="24"/>
      <c r="D51" s="24"/>
      <c r="E51" s="24"/>
      <c r="F51" s="24"/>
      <c r="G51" s="24"/>
      <c r="H51" s="24"/>
      <c r="I51" s="26"/>
      <c r="J51" s="26"/>
      <c r="K51" s="265">
        <v>32386.6781327803</v>
      </c>
      <c r="L51" s="245"/>
      <c r="M51" s="26">
        <v>-32386.6781327803</v>
      </c>
      <c r="N51" s="246">
        <v>0</v>
      </c>
    </row>
    <row r="52" spans="2:14" ht="15.6">
      <c r="B52" s="124" t="s">
        <v>149</v>
      </c>
      <c r="C52" s="24"/>
      <c r="D52" s="24"/>
      <c r="E52" s="24"/>
      <c r="F52" s="24"/>
      <c r="G52" s="24"/>
      <c r="H52" s="24"/>
      <c r="I52" s="26"/>
      <c r="J52" s="26"/>
      <c r="K52" s="265">
        <v>136.83799999999999</v>
      </c>
      <c r="L52" s="245"/>
      <c r="M52" s="26">
        <v>-136.83799999999999</v>
      </c>
      <c r="N52" s="246">
        <v>0</v>
      </c>
    </row>
    <row r="53" spans="2:14" ht="15.6">
      <c r="B53" s="124" t="s">
        <v>159</v>
      </c>
      <c r="C53" s="24"/>
      <c r="D53" s="24"/>
      <c r="E53" s="24"/>
      <c r="F53" s="24"/>
      <c r="G53" s="24"/>
      <c r="H53" s="24"/>
      <c r="I53" s="26"/>
      <c r="J53" s="26"/>
      <c r="K53" s="265">
        <v>3560.8228281430997</v>
      </c>
      <c r="L53" s="245"/>
      <c r="M53" s="26">
        <v>-3560.8228281430997</v>
      </c>
      <c r="N53" s="246">
        <v>0</v>
      </c>
    </row>
    <row r="54" spans="2:14" ht="15.6">
      <c r="B54" s="124"/>
      <c r="C54" s="24"/>
      <c r="D54" s="24"/>
      <c r="E54" s="24"/>
      <c r="F54" s="24"/>
      <c r="G54" s="24"/>
      <c r="H54" s="24"/>
      <c r="I54" s="26"/>
      <c r="J54" s="26"/>
      <c r="K54" s="265"/>
      <c r="L54" s="245"/>
      <c r="M54" s="26"/>
      <c r="N54" s="246"/>
    </row>
    <row r="55" spans="2:14" ht="15.6">
      <c r="B55" s="123" t="s">
        <v>43</v>
      </c>
      <c r="C55" s="24"/>
      <c r="D55" s="24"/>
      <c r="E55" s="24"/>
      <c r="F55" s="400"/>
      <c r="G55" s="24"/>
      <c r="H55" s="24"/>
      <c r="I55" s="26"/>
      <c r="J55" s="26"/>
      <c r="K55" s="265"/>
      <c r="L55" s="245"/>
      <c r="M55" s="26"/>
      <c r="N55" s="246"/>
    </row>
    <row r="56" spans="2:14" ht="15.6">
      <c r="B56" s="124" t="s">
        <v>44</v>
      </c>
      <c r="C56" s="24"/>
      <c r="D56" s="24"/>
      <c r="E56" s="24"/>
      <c r="F56" s="24"/>
      <c r="G56" s="24"/>
      <c r="H56" s="24"/>
      <c r="I56" s="26"/>
      <c r="J56" s="26"/>
      <c r="K56" s="265">
        <v>5333.6794612299991</v>
      </c>
      <c r="L56" s="245"/>
      <c r="M56" s="26">
        <v>-5333.6794612299991</v>
      </c>
      <c r="N56" s="246">
        <v>0</v>
      </c>
    </row>
    <row r="57" spans="2:14" ht="15.6">
      <c r="B57" s="124" t="s">
        <v>87</v>
      </c>
      <c r="C57" s="24"/>
      <c r="D57" s="24"/>
      <c r="E57" s="24"/>
      <c r="F57" s="24"/>
      <c r="G57" s="24"/>
      <c r="H57" s="24"/>
      <c r="I57" s="26"/>
      <c r="J57" s="26"/>
      <c r="K57" s="265">
        <v>4048.8405090141</v>
      </c>
      <c r="L57" s="245"/>
      <c r="M57" s="26">
        <v>-4048.8405090141</v>
      </c>
      <c r="N57" s="246">
        <v>0</v>
      </c>
    </row>
    <row r="58" spans="2:14" ht="15.6">
      <c r="B58" s="124" t="s">
        <v>72</v>
      </c>
      <c r="C58" s="24"/>
      <c r="D58" s="24"/>
      <c r="E58" s="24"/>
      <c r="F58" s="24"/>
      <c r="G58" s="24"/>
      <c r="H58" s="24"/>
      <c r="I58" s="26"/>
      <c r="J58" s="26"/>
      <c r="K58" s="265">
        <v>235.42</v>
      </c>
      <c r="L58" s="245"/>
      <c r="M58" s="26">
        <v>-235.42</v>
      </c>
      <c r="N58" s="246">
        <v>0</v>
      </c>
    </row>
    <row r="59" spans="2:14" ht="15.6">
      <c r="B59" s="124" t="s">
        <v>28</v>
      </c>
      <c r="C59" s="24"/>
      <c r="D59" s="24"/>
      <c r="E59" s="24"/>
      <c r="F59" s="24"/>
      <c r="G59" s="24"/>
      <c r="H59" s="24"/>
      <c r="I59" s="26"/>
      <c r="J59" s="26"/>
      <c r="K59" s="265">
        <v>7868.0441790130699</v>
      </c>
      <c r="L59" s="245"/>
      <c r="M59" s="26">
        <v>-7868.0441790130699</v>
      </c>
      <c r="N59" s="246">
        <v>0</v>
      </c>
    </row>
    <row r="60" spans="2:14" ht="15.6">
      <c r="B60" s="124"/>
      <c r="C60" s="24"/>
      <c r="D60" s="24"/>
      <c r="E60" s="24"/>
      <c r="F60" s="24"/>
      <c r="G60" s="24"/>
      <c r="H60" s="24"/>
      <c r="I60" s="26"/>
      <c r="J60" s="26"/>
      <c r="K60" s="265"/>
      <c r="L60" s="245"/>
      <c r="M60" s="26"/>
      <c r="N60" s="246"/>
    </row>
    <row r="61" spans="2:14" ht="15.6">
      <c r="B61" s="124" t="s">
        <v>144</v>
      </c>
      <c r="C61" s="24"/>
      <c r="D61" s="24"/>
      <c r="E61" s="24"/>
      <c r="F61" s="24"/>
      <c r="G61" s="24"/>
      <c r="H61" s="24"/>
      <c r="I61" s="26"/>
      <c r="J61" s="26"/>
      <c r="K61" s="265">
        <v>1.3280000000000001</v>
      </c>
      <c r="L61" s="245"/>
      <c r="M61" s="26">
        <v>-1.3280000000000001</v>
      </c>
      <c r="N61" s="246">
        <v>0</v>
      </c>
    </row>
    <row r="62" spans="2:14" ht="15.6">
      <c r="B62" s="124"/>
      <c r="C62" s="24"/>
      <c r="D62" s="24"/>
      <c r="E62" s="24"/>
      <c r="F62" s="24"/>
      <c r="G62" s="24"/>
      <c r="H62" s="24"/>
      <c r="I62" s="26"/>
      <c r="J62" s="26"/>
      <c r="K62" s="265"/>
      <c r="L62" s="245"/>
      <c r="M62" s="26"/>
      <c r="N62" s="246"/>
    </row>
    <row r="63" spans="2:14" ht="15.6">
      <c r="B63" s="123" t="s">
        <v>16</v>
      </c>
      <c r="C63" s="24"/>
      <c r="D63" s="24"/>
      <c r="E63" s="24"/>
      <c r="F63" s="24"/>
      <c r="G63" s="24"/>
      <c r="H63" s="24"/>
      <c r="I63" s="26"/>
      <c r="J63" s="26"/>
      <c r="K63" s="265"/>
      <c r="L63" s="245"/>
      <c r="M63" s="26"/>
      <c r="N63" s="246"/>
    </row>
    <row r="64" spans="2:14" ht="15.6">
      <c r="B64" s="124" t="s">
        <v>160</v>
      </c>
      <c r="C64" s="24"/>
      <c r="D64" s="24"/>
      <c r="E64" s="24"/>
      <c r="F64" s="24"/>
      <c r="G64" s="24"/>
      <c r="H64" s="24"/>
      <c r="I64" s="26"/>
      <c r="J64" s="26"/>
      <c r="K64" s="265">
        <v>9644.38674430229</v>
      </c>
      <c r="L64" s="245"/>
      <c r="M64" s="26">
        <v>-9644.38674430229</v>
      </c>
      <c r="N64" s="246">
        <v>0</v>
      </c>
    </row>
    <row r="65" spans="2:14" ht="15.6">
      <c r="B65" s="124"/>
      <c r="C65" s="24"/>
      <c r="D65" s="24"/>
      <c r="E65" s="24"/>
      <c r="F65" s="24"/>
      <c r="G65" s="24"/>
      <c r="H65" s="24"/>
      <c r="I65" s="26"/>
      <c r="J65" s="26"/>
      <c r="K65" s="265"/>
      <c r="L65" s="245"/>
      <c r="M65" s="26"/>
      <c r="N65" s="246"/>
    </row>
    <row r="66" spans="2:14" ht="15.6">
      <c r="B66" s="123" t="s">
        <v>45</v>
      </c>
      <c r="C66" s="24"/>
      <c r="D66" s="24"/>
      <c r="E66" s="24"/>
      <c r="F66" s="24"/>
      <c r="G66" s="24"/>
      <c r="H66" s="24"/>
      <c r="I66" s="26"/>
      <c r="J66" s="26"/>
      <c r="K66" s="265"/>
      <c r="L66" s="245"/>
      <c r="M66" s="26"/>
      <c r="N66" s="246"/>
    </row>
    <row r="67" spans="2:14" ht="15.6">
      <c r="B67" s="124" t="s">
        <v>17</v>
      </c>
      <c r="C67" s="24"/>
      <c r="D67" s="24"/>
      <c r="E67" s="24"/>
      <c r="F67" s="24"/>
      <c r="G67" s="24"/>
      <c r="H67" s="24"/>
      <c r="I67" s="26"/>
      <c r="J67" s="26"/>
      <c r="K67" s="265">
        <v>3472.5391714003099</v>
      </c>
      <c r="L67" s="245"/>
      <c r="M67" s="26">
        <v>-3472.5391714003099</v>
      </c>
      <c r="N67" s="246">
        <v>0</v>
      </c>
    </row>
    <row r="68" spans="2:14" ht="15.6">
      <c r="B68" s="124" t="s">
        <v>3</v>
      </c>
      <c r="C68" s="24"/>
      <c r="D68" s="24"/>
      <c r="E68" s="24"/>
      <c r="F68" s="24"/>
      <c r="G68" s="24"/>
      <c r="H68" s="24"/>
      <c r="I68" s="26"/>
      <c r="J68" s="26"/>
      <c r="K68" s="265">
        <v>1290.9030815749202</v>
      </c>
      <c r="L68" s="245"/>
      <c r="M68" s="26">
        <v>-1290.9030815749202</v>
      </c>
      <c r="N68" s="246">
        <v>0</v>
      </c>
    </row>
    <row r="69" spans="2:14" ht="16.2" hidden="1" thickBot="1">
      <c r="B69" s="215" t="s">
        <v>20</v>
      </c>
      <c r="C69" s="102"/>
      <c r="D69" s="102"/>
      <c r="E69" s="102"/>
      <c r="F69" s="102"/>
      <c r="G69" s="102"/>
      <c r="H69" s="102"/>
      <c r="I69" s="223"/>
      <c r="J69" s="223"/>
      <c r="K69" s="265">
        <v>45.551940114839006</v>
      </c>
      <c r="L69" s="248"/>
      <c r="M69" s="26">
        <v>-45.551940114839006</v>
      </c>
      <c r="N69" s="246">
        <v>0</v>
      </c>
    </row>
    <row r="70" spans="2:14" ht="15.6" hidden="1">
      <c r="B70" s="124" t="s">
        <v>20</v>
      </c>
      <c r="C70" s="24"/>
      <c r="D70" s="24"/>
      <c r="E70" s="24"/>
      <c r="F70" s="24"/>
      <c r="G70" s="24"/>
      <c r="H70" s="24"/>
      <c r="I70" s="26"/>
      <c r="J70" s="26"/>
      <c r="K70" s="265">
        <v>45.551940114839006</v>
      </c>
      <c r="L70" s="245"/>
      <c r="M70" s="26">
        <v>-45.551940114839006</v>
      </c>
      <c r="N70" s="246">
        <v>0</v>
      </c>
    </row>
    <row r="71" spans="2:14" ht="15.6">
      <c r="B71" s="124" t="s">
        <v>530</v>
      </c>
      <c r="C71" s="24"/>
      <c r="D71" s="24"/>
      <c r="E71" s="24"/>
      <c r="F71" s="24"/>
      <c r="G71" s="24"/>
      <c r="H71" s="24"/>
      <c r="I71" s="26"/>
      <c r="J71" s="26"/>
      <c r="K71" s="265">
        <v>45.551940104840469</v>
      </c>
      <c r="L71" s="245"/>
      <c r="M71" s="26">
        <v>-45.551940104840469</v>
      </c>
      <c r="N71" s="246">
        <v>0</v>
      </c>
    </row>
    <row r="72" spans="2:14" ht="15.6">
      <c r="B72" s="124"/>
      <c r="C72" s="24"/>
      <c r="D72" s="24"/>
      <c r="E72" s="24"/>
      <c r="F72" s="24"/>
      <c r="G72" s="24"/>
      <c r="H72" s="24"/>
      <c r="I72" s="26"/>
      <c r="J72" s="24"/>
      <c r="K72" s="26"/>
      <c r="L72" s="24"/>
      <c r="M72" s="114"/>
      <c r="N72" s="24"/>
    </row>
    <row r="73" spans="2:14" ht="15.6">
      <c r="B73" s="93" t="s">
        <v>622</v>
      </c>
      <c r="C73" s="24"/>
      <c r="D73" s="24"/>
      <c r="E73" s="24"/>
      <c r="F73" s="24"/>
      <c r="G73" s="24"/>
      <c r="H73" s="24"/>
      <c r="I73" s="26"/>
      <c r="J73" s="26"/>
      <c r="K73" s="26"/>
      <c r="L73" s="24"/>
      <c r="M73" s="114"/>
      <c r="N73" s="24"/>
    </row>
    <row r="74" spans="2:14" ht="15.6">
      <c r="B74" s="124" t="s">
        <v>759</v>
      </c>
      <c r="C74" s="24"/>
      <c r="D74" s="24"/>
      <c r="E74" s="24"/>
      <c r="F74" s="24"/>
      <c r="G74" s="24"/>
      <c r="H74" s="24"/>
      <c r="I74" s="26"/>
      <c r="J74" s="26"/>
      <c r="K74" s="26"/>
      <c r="L74" s="24"/>
      <c r="M74" s="114"/>
      <c r="N74" s="24"/>
    </row>
    <row r="75" spans="2:14" ht="15.6">
      <c r="B75" s="124" t="s">
        <v>892</v>
      </c>
      <c r="C75" s="24"/>
      <c r="D75" s="24"/>
      <c r="E75" s="24"/>
      <c r="F75" s="24"/>
      <c r="G75" s="24"/>
      <c r="H75" s="24"/>
      <c r="I75" s="26"/>
      <c r="J75" s="26"/>
      <c r="K75" s="26"/>
      <c r="L75" s="24"/>
      <c r="M75" s="114"/>
      <c r="N75" s="24"/>
    </row>
    <row r="76" spans="2:14" ht="16.2" thickBot="1">
      <c r="B76" s="102" t="s">
        <v>812</v>
      </c>
      <c r="C76" s="102"/>
      <c r="D76" s="102"/>
      <c r="E76" s="102"/>
      <c r="F76" s="102"/>
      <c r="G76" s="102"/>
      <c r="H76" s="102"/>
      <c r="I76" s="223"/>
      <c r="J76" s="223"/>
      <c r="K76" s="223"/>
      <c r="L76" s="102"/>
      <c r="M76" s="237"/>
      <c r="N76" s="102"/>
    </row>
    <row r="142" ht="6" customHeight="1"/>
    <row r="148" ht="9" customHeight="1"/>
  </sheetData>
  <customSheetViews>
    <customSheetView guid="{24C5F6D1-AC73-4939-BE3B-CE6EF1966359}" fitToPage="1" printArea="1" hiddenRows="1" topLeftCell="A19">
      <selection activeCell="L34" sqref="L34"/>
      <pageMargins left="0.47244094488188981" right="0.27559055118110237" top="0.23622047244094491" bottom="0.19685039370078741" header="0.23622047244094491" footer="0.19685039370078741"/>
      <pageSetup paperSize="9" scale="66" orientation="portrait" r:id="rId1"/>
      <headerFooter alignWithMargins="0"/>
    </customSheetView>
    <customSheetView guid="{AEAF5D03-0CD3-48DD-91C0-E80B9C3D78F9}" scale="80" fitToPage="1" printArea="1" hiddenRows="1" topLeftCell="A44">
      <selection activeCell="N47" sqref="N47"/>
      <pageMargins left="0.47244094488188981" right="0.27559055118110237" top="0.23622047244094491" bottom="0.19685039370078741" header="0.23622047244094491" footer="0.19685039370078741"/>
      <pageSetup paperSize="9" scale="74" orientation="portrait" r:id="rId2"/>
      <headerFooter alignWithMargins="0"/>
    </customSheetView>
    <customSheetView guid="{505E04CA-24D9-4382-A744-2C436DB5964A}" scale="70" showPageBreaks="1" showGridLines="0" fitToPage="1" printArea="1" hiddenRows="1" view="pageBreakPreview" topLeftCell="A38">
      <selection activeCell="P38" sqref="P38"/>
      <pageMargins left="0.47244094488188981" right="0.27559055118110237" top="0.23622047244094491" bottom="0.19685039370078741" header="0.23622047244094491" footer="0.19685039370078741"/>
      <pageSetup paperSize="9" scale="74" orientation="portrait" r:id="rId3"/>
      <headerFooter alignWithMargins="0"/>
    </customSheetView>
  </customSheetViews>
  <mergeCells count="1">
    <mergeCell ref="B42:H42"/>
  </mergeCells>
  <phoneticPr fontId="23" type="noConversion"/>
  <pageMargins left="0.47244094488188981" right="0.27559055118110237" top="0.23622047244094491" bottom="0.19685039370078741" header="0.23622047244094491" footer="0.19685039370078741"/>
  <pageSetup paperSize="9" scale="66" orientation="portrait" r:id="rId4"/>
  <headerFooter alignWithMargins="0"/>
  <customProperties>
    <customPr name="SheetOptions" r:id="rId5"/>
  </customProperties>
  <drawing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N74"/>
  <sheetViews>
    <sheetView workbookViewId="0"/>
  </sheetViews>
  <sheetFormatPr defaultRowHeight="13.2"/>
  <cols>
    <col min="1" max="1" width="4.5546875" customWidth="1"/>
    <col min="2" max="2" width="9.33203125" customWidth="1"/>
    <col min="4" max="4" width="9.33203125" customWidth="1"/>
    <col min="6" max="6" width="8.6640625" customWidth="1"/>
    <col min="7" max="7" width="2.44140625" customWidth="1"/>
    <col min="8" max="8" width="17.5546875" customWidth="1"/>
    <col min="9" max="9" width="11" customWidth="1"/>
    <col min="10" max="10" width="15.6640625" customWidth="1"/>
    <col min="11" max="11" width="14" customWidth="1"/>
    <col min="12" max="13" width="13.6640625" bestFit="1" customWidth="1"/>
    <col min="14" max="14" width="13.6640625" customWidth="1"/>
    <col min="17" max="18" width="9.6640625" bestFit="1" customWidth="1"/>
    <col min="21" max="23" width="9.33203125" bestFit="1" customWidth="1"/>
    <col min="24" max="24" width="9.5546875" bestFit="1" customWidth="1"/>
    <col min="38" max="38" width="9.33203125" customWidth="1"/>
  </cols>
  <sheetData>
    <row r="1" spans="1:14" ht="1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4" ht="15.6">
      <c r="A2" s="24"/>
      <c r="B2" s="123" t="s">
        <v>366</v>
      </c>
      <c r="C2" s="24"/>
      <c r="D2" s="123"/>
      <c r="E2" s="24"/>
      <c r="F2" s="24"/>
      <c r="G2" s="24"/>
      <c r="H2" s="24"/>
      <c r="I2" s="24"/>
      <c r="J2" s="24"/>
      <c r="K2" s="24"/>
      <c r="L2" s="24"/>
      <c r="M2" s="24"/>
      <c r="N2" s="10" t="s">
        <v>204</v>
      </c>
    </row>
    <row r="3" spans="1:14" ht="15.6">
      <c r="A3" s="24"/>
      <c r="B3" s="10" t="s">
        <v>659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5.6">
      <c r="B4" s="24"/>
      <c r="C4" s="24"/>
      <c r="D4" s="24"/>
      <c r="E4" s="24"/>
      <c r="F4" s="10"/>
      <c r="G4" s="10"/>
      <c r="H4" s="10"/>
      <c r="I4" s="24"/>
      <c r="J4" s="24"/>
      <c r="K4" s="24"/>
      <c r="L4" s="24"/>
      <c r="M4" s="24"/>
      <c r="N4" s="24"/>
    </row>
    <row r="5" spans="1:14" ht="15.6">
      <c r="A5" s="218">
        <v>2</v>
      </c>
      <c r="B5" s="123" t="s">
        <v>646</v>
      </c>
      <c r="C5" s="24"/>
      <c r="D5" s="24"/>
      <c r="E5" s="24"/>
      <c r="F5" s="10"/>
      <c r="G5" s="10"/>
      <c r="H5" s="10"/>
      <c r="I5" s="24"/>
      <c r="J5" s="24"/>
      <c r="K5" s="24"/>
      <c r="L5" s="24"/>
      <c r="M5" s="24"/>
      <c r="N5" s="24"/>
    </row>
    <row r="6" spans="1:14" ht="15.6">
      <c r="A6" s="218"/>
      <c r="B6" s="10" t="s">
        <v>647</v>
      </c>
      <c r="C6" s="24"/>
      <c r="D6" s="24"/>
      <c r="E6" s="24"/>
      <c r="F6" s="10"/>
      <c r="G6" s="10"/>
      <c r="H6" s="10"/>
      <c r="I6" s="24"/>
      <c r="J6" s="24"/>
      <c r="K6" s="24"/>
      <c r="L6" s="24"/>
      <c r="M6" s="24"/>
      <c r="N6" s="24"/>
    </row>
    <row r="7" spans="1:14" ht="15">
      <c r="B7" s="24" t="s">
        <v>416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15.6" thickBot="1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5.6">
      <c r="B9" s="257"/>
      <c r="C9" s="257"/>
      <c r="D9" s="257"/>
      <c r="E9" s="257"/>
      <c r="F9" s="257"/>
      <c r="G9" s="257"/>
      <c r="H9" s="257"/>
      <c r="I9" s="373"/>
      <c r="J9" s="373"/>
      <c r="K9" s="373"/>
      <c r="L9" s="373"/>
      <c r="M9" s="384"/>
      <c r="N9" s="375" t="s">
        <v>151</v>
      </c>
    </row>
    <row r="10" spans="1:14" ht="15.6">
      <c r="B10" s="245"/>
      <c r="C10" s="245"/>
      <c r="D10" s="245"/>
      <c r="E10" s="245"/>
      <c r="F10" s="245"/>
      <c r="G10" s="245"/>
      <c r="H10" s="245"/>
      <c r="I10" s="287"/>
      <c r="J10" s="287"/>
      <c r="K10" s="287"/>
      <c r="L10" s="287"/>
      <c r="M10" s="287"/>
      <c r="N10" s="376" t="s">
        <v>156</v>
      </c>
    </row>
    <row r="11" spans="1:14" ht="15.6">
      <c r="B11" s="245"/>
      <c r="C11" s="245"/>
      <c r="D11" s="245"/>
      <c r="E11" s="245"/>
      <c r="F11" s="245"/>
      <c r="G11" s="245"/>
      <c r="H11" s="245"/>
      <c r="I11" s="287"/>
      <c r="J11" s="287"/>
      <c r="K11" s="376" t="s">
        <v>31</v>
      </c>
      <c r="L11" s="287"/>
      <c r="M11" s="287" t="s">
        <v>156</v>
      </c>
      <c r="N11" s="376" t="s">
        <v>146</v>
      </c>
    </row>
    <row r="12" spans="1:14" ht="15.6">
      <c r="B12" s="245"/>
      <c r="C12" s="245"/>
      <c r="D12" s="245"/>
      <c r="E12" s="245"/>
      <c r="F12" s="245"/>
      <c r="G12" s="245"/>
      <c r="H12" s="245"/>
      <c r="I12" s="287" t="s">
        <v>58</v>
      </c>
      <c r="J12" s="287" t="s">
        <v>59</v>
      </c>
      <c r="K12" s="376" t="s">
        <v>100</v>
      </c>
      <c r="L12" s="376" t="s">
        <v>31</v>
      </c>
      <c r="M12" s="287" t="s">
        <v>150</v>
      </c>
      <c r="N12" s="376" t="s">
        <v>157</v>
      </c>
    </row>
    <row r="13" spans="1:14" ht="15.6">
      <c r="B13" s="245"/>
      <c r="C13" s="245"/>
      <c r="D13" s="245"/>
      <c r="E13" s="245"/>
      <c r="F13" s="245"/>
      <c r="G13" s="245"/>
      <c r="H13" s="245"/>
      <c r="I13" s="287" t="s">
        <v>60</v>
      </c>
      <c r="J13" s="287" t="s">
        <v>60</v>
      </c>
      <c r="K13" s="376" t="s">
        <v>37</v>
      </c>
      <c r="L13" s="376" t="s">
        <v>155</v>
      </c>
      <c r="M13" s="287" t="s">
        <v>289</v>
      </c>
      <c r="N13" s="376" t="s">
        <v>158</v>
      </c>
    </row>
    <row r="14" spans="1:14" ht="16.2" thickBot="1">
      <c r="A14" s="8" t="s">
        <v>301</v>
      </c>
      <c r="B14" s="346" t="s">
        <v>220</v>
      </c>
      <c r="C14" s="248"/>
      <c r="D14" s="248"/>
      <c r="E14" s="248"/>
      <c r="F14" s="248"/>
      <c r="G14" s="248"/>
      <c r="H14" s="248"/>
      <c r="I14" s="313" t="s">
        <v>73</v>
      </c>
      <c r="J14" s="313" t="s">
        <v>73</v>
      </c>
      <c r="K14" s="377" t="s">
        <v>73</v>
      </c>
      <c r="L14" s="377" t="s">
        <v>73</v>
      </c>
      <c r="M14" s="313" t="s">
        <v>73</v>
      </c>
      <c r="N14" s="377" t="s">
        <v>73</v>
      </c>
    </row>
    <row r="15" spans="1:14" ht="15.6">
      <c r="B15" s="10" t="s">
        <v>957</v>
      </c>
      <c r="C15" s="24"/>
      <c r="D15" s="24"/>
      <c r="E15" s="24"/>
      <c r="F15" s="24"/>
      <c r="G15" s="24"/>
      <c r="H15" s="24"/>
      <c r="I15" s="26"/>
      <c r="J15" s="26"/>
      <c r="K15" s="265"/>
      <c r="L15" s="265"/>
      <c r="M15" s="24"/>
      <c r="N15" s="245"/>
    </row>
    <row r="16" spans="1:14" ht="15.6">
      <c r="B16" s="24" t="s">
        <v>49</v>
      </c>
      <c r="C16" s="24"/>
      <c r="D16" s="24"/>
      <c r="E16" s="24"/>
      <c r="F16" s="24"/>
      <c r="G16" s="24"/>
      <c r="H16" s="24"/>
      <c r="I16" s="131">
        <v>24217</v>
      </c>
      <c r="J16" s="131">
        <v>14822</v>
      </c>
      <c r="K16" s="265">
        <v>39039</v>
      </c>
      <c r="L16" s="265">
        <v>19519.516915133801</v>
      </c>
      <c r="M16" s="400">
        <v>-19519.516915133801</v>
      </c>
      <c r="N16" s="245">
        <v>0</v>
      </c>
    </row>
    <row r="17" spans="2:14" ht="15.6">
      <c r="B17" s="24" t="s">
        <v>38</v>
      </c>
      <c r="C17" s="24"/>
      <c r="D17" s="24"/>
      <c r="E17" s="24"/>
      <c r="F17" s="24"/>
      <c r="G17" s="24"/>
      <c r="H17" s="24"/>
      <c r="I17" s="131">
        <v>-14281</v>
      </c>
      <c r="J17" s="131">
        <v>-12663</v>
      </c>
      <c r="K17" s="265">
        <v>-26944</v>
      </c>
      <c r="L17" s="265">
        <v>-13471.759366062099</v>
      </c>
      <c r="M17" s="400">
        <v>13471.759366062099</v>
      </c>
      <c r="N17" s="245">
        <v>0</v>
      </c>
    </row>
    <row r="18" spans="2:14" ht="15.6">
      <c r="B18" s="24" t="s">
        <v>9</v>
      </c>
      <c r="C18" s="24"/>
      <c r="D18" s="24"/>
      <c r="E18" s="24"/>
      <c r="F18" s="24"/>
      <c r="G18" s="24"/>
      <c r="H18" s="24"/>
      <c r="I18" s="26">
        <v>168</v>
      </c>
      <c r="J18" s="26">
        <v>76</v>
      </c>
      <c r="K18" s="265">
        <v>244</v>
      </c>
      <c r="L18" s="265">
        <v>122.120727</v>
      </c>
      <c r="M18" s="400">
        <v>-122.120727</v>
      </c>
      <c r="N18" s="245">
        <v>0</v>
      </c>
    </row>
    <row r="19" spans="2:14" ht="15.6">
      <c r="B19" s="88" t="s">
        <v>23</v>
      </c>
      <c r="C19" s="88"/>
      <c r="D19" s="88"/>
      <c r="E19" s="88"/>
      <c r="F19" s="88"/>
      <c r="G19" s="88"/>
      <c r="H19" s="88"/>
      <c r="I19" s="98">
        <v>-2213</v>
      </c>
      <c r="J19" s="98">
        <v>-1261</v>
      </c>
      <c r="K19" s="267">
        <v>-3474</v>
      </c>
      <c r="L19" s="267">
        <v>-1736.757571205</v>
      </c>
      <c r="M19" s="402">
        <v>1736.757571205</v>
      </c>
      <c r="N19" s="380">
        <v>0</v>
      </c>
    </row>
    <row r="20" spans="2:14" ht="15.6">
      <c r="B20" s="10" t="s">
        <v>124</v>
      </c>
      <c r="C20" s="24"/>
      <c r="D20" s="24"/>
      <c r="E20" s="24"/>
      <c r="F20" s="24"/>
      <c r="G20" s="24"/>
      <c r="H20" s="24"/>
      <c r="I20" s="26">
        <v>7891</v>
      </c>
      <c r="J20" s="26">
        <v>974</v>
      </c>
      <c r="K20" s="265">
        <v>8865</v>
      </c>
      <c r="L20" s="290">
        <v>4433.1207048667029</v>
      </c>
      <c r="M20" s="124">
        <v>-4433.1207048667029</v>
      </c>
      <c r="N20" s="245">
        <v>0</v>
      </c>
    </row>
    <row r="21" spans="2:14" ht="15.6">
      <c r="B21" s="124" t="s">
        <v>55</v>
      </c>
      <c r="C21" s="24"/>
      <c r="D21" s="24"/>
      <c r="E21" s="24"/>
      <c r="F21" s="24"/>
      <c r="G21" s="24"/>
      <c r="H21" s="24"/>
      <c r="I21" s="26">
        <v>804</v>
      </c>
      <c r="J21" s="26">
        <v>60</v>
      </c>
      <c r="K21" s="265">
        <v>864</v>
      </c>
      <c r="L21" s="290">
        <v>431.96246399</v>
      </c>
      <c r="M21" s="124">
        <v>-431.96246399</v>
      </c>
      <c r="N21" s="245">
        <v>0</v>
      </c>
    </row>
    <row r="22" spans="2:14" ht="15.6">
      <c r="B22" s="124" t="s">
        <v>93</v>
      </c>
      <c r="C22" s="24"/>
      <c r="D22" s="24"/>
      <c r="E22" s="24"/>
      <c r="F22" s="24"/>
      <c r="G22" s="24"/>
      <c r="H22" s="24"/>
      <c r="I22" s="400">
        <v>-84</v>
      </c>
      <c r="J22" s="400">
        <v>-94</v>
      </c>
      <c r="K22" s="379">
        <v>-178</v>
      </c>
      <c r="L22" s="379">
        <v>-89.168953590000001</v>
      </c>
      <c r="M22" s="124">
        <v>89.168953590000001</v>
      </c>
      <c r="N22" s="245">
        <v>0</v>
      </c>
    </row>
    <row r="23" spans="2:14" ht="15.6">
      <c r="B23" s="24" t="s">
        <v>529</v>
      </c>
      <c r="C23" s="24"/>
      <c r="D23" s="24"/>
      <c r="E23" s="24"/>
      <c r="F23" s="24"/>
      <c r="G23" s="24"/>
      <c r="H23" s="24"/>
      <c r="I23" s="117">
        <v>0</v>
      </c>
      <c r="J23" s="400">
        <v>-54</v>
      </c>
      <c r="K23" s="379">
        <v>-54</v>
      </c>
      <c r="L23" s="379">
        <v>-27.155000000000001</v>
      </c>
      <c r="M23" s="124">
        <v>27.155000000000001</v>
      </c>
      <c r="N23" s="245">
        <v>0</v>
      </c>
    </row>
    <row r="24" spans="2:14" ht="15.6">
      <c r="B24" s="124" t="s">
        <v>710</v>
      </c>
      <c r="C24" s="24"/>
      <c r="D24" s="24"/>
      <c r="E24" s="24"/>
      <c r="F24" s="24"/>
      <c r="G24" s="24"/>
      <c r="H24" s="24"/>
      <c r="I24" s="400">
        <v>-345</v>
      </c>
      <c r="J24" s="400">
        <v>-93</v>
      </c>
      <c r="K24" s="379">
        <v>-438</v>
      </c>
      <c r="L24" s="379">
        <v>-218.82040419</v>
      </c>
      <c r="M24" s="124">
        <v>218.82040419</v>
      </c>
      <c r="N24" s="245">
        <v>0</v>
      </c>
    </row>
    <row r="25" spans="2:14" ht="15.6">
      <c r="B25" s="127" t="s">
        <v>20</v>
      </c>
      <c r="C25" s="88"/>
      <c r="D25" s="88"/>
      <c r="E25" s="88"/>
      <c r="F25" s="88"/>
      <c r="G25" s="88"/>
      <c r="H25" s="88"/>
      <c r="I25" s="402">
        <v>-2197</v>
      </c>
      <c r="J25" s="402">
        <v>-280</v>
      </c>
      <c r="K25" s="401">
        <v>-2477</v>
      </c>
      <c r="L25" s="401">
        <v>-1237.7549430356999</v>
      </c>
      <c r="M25" s="127">
        <v>1237.7549430356999</v>
      </c>
      <c r="N25" s="380">
        <v>0</v>
      </c>
    </row>
    <row r="26" spans="2:14" ht="15.6">
      <c r="B26" s="123" t="s">
        <v>294</v>
      </c>
      <c r="C26" s="24"/>
      <c r="D26" s="24"/>
      <c r="E26" s="24"/>
      <c r="F26" s="24"/>
      <c r="G26" s="24"/>
      <c r="H26" s="24"/>
      <c r="I26" s="26">
        <v>6069</v>
      </c>
      <c r="J26" s="26">
        <v>513</v>
      </c>
      <c r="K26" s="265">
        <v>6582</v>
      </c>
      <c r="L26" s="290">
        <v>3292.1838680410033</v>
      </c>
      <c r="M26" s="124">
        <v>-3292.1838680410033</v>
      </c>
      <c r="N26" s="245">
        <v>0</v>
      </c>
    </row>
    <row r="27" spans="2:14" ht="15.6">
      <c r="B27" s="127" t="s">
        <v>414</v>
      </c>
      <c r="C27" s="88"/>
      <c r="D27" s="88"/>
      <c r="E27" s="88"/>
      <c r="F27" s="88"/>
      <c r="G27" s="88"/>
      <c r="H27" s="88"/>
      <c r="I27" s="98"/>
      <c r="J27" s="98"/>
      <c r="K27" s="385">
        <v>0</v>
      </c>
      <c r="L27" s="385">
        <v>-3</v>
      </c>
      <c r="M27" s="127">
        <v>3</v>
      </c>
      <c r="N27" s="380">
        <v>0</v>
      </c>
    </row>
    <row r="28" spans="2:14" ht="6" customHeight="1">
      <c r="B28" s="10"/>
      <c r="C28" s="24"/>
      <c r="D28" s="24"/>
      <c r="E28" s="24"/>
      <c r="F28" s="24"/>
      <c r="G28" s="24"/>
      <c r="H28" s="24"/>
      <c r="I28" s="26"/>
      <c r="J28" s="26"/>
      <c r="K28" s="265"/>
      <c r="L28" s="265"/>
      <c r="M28" s="117"/>
      <c r="N28" s="245"/>
    </row>
    <row r="29" spans="2:14" ht="15.6">
      <c r="B29" s="89" t="s">
        <v>293</v>
      </c>
      <c r="C29" s="88"/>
      <c r="D29" s="88"/>
      <c r="E29" s="88"/>
      <c r="F29" s="88"/>
      <c r="G29" s="88"/>
      <c r="H29" s="88"/>
      <c r="I29" s="98">
        <v>6069</v>
      </c>
      <c r="J29" s="98">
        <v>513</v>
      </c>
      <c r="K29" s="267">
        <v>6582</v>
      </c>
      <c r="L29" s="267">
        <v>3289.1838680410033</v>
      </c>
      <c r="M29" s="133">
        <v>0</v>
      </c>
      <c r="N29" s="267">
        <v>3289.1838680410033</v>
      </c>
    </row>
    <row r="30" spans="2:14" ht="15.6">
      <c r="B30" s="89" t="s">
        <v>64</v>
      </c>
      <c r="C30" s="88"/>
      <c r="D30" s="88"/>
      <c r="E30" s="88"/>
      <c r="F30" s="88"/>
      <c r="G30" s="88"/>
      <c r="H30" s="88"/>
      <c r="I30" s="98">
        <v>6321</v>
      </c>
      <c r="J30" s="98">
        <v>629</v>
      </c>
      <c r="K30" s="267">
        <v>6950</v>
      </c>
      <c r="L30" s="267">
        <v>3472.0042722310031</v>
      </c>
      <c r="M30" s="133">
        <v>0</v>
      </c>
      <c r="N30" s="267">
        <v>3472.0042722310031</v>
      </c>
    </row>
    <row r="31" spans="2:14" ht="15.6">
      <c r="B31" s="24"/>
      <c r="C31" s="24"/>
      <c r="D31" s="24"/>
      <c r="E31" s="24"/>
      <c r="F31" s="24"/>
      <c r="G31" s="24"/>
      <c r="H31" s="24"/>
      <c r="I31" s="26"/>
      <c r="J31" s="26"/>
      <c r="K31" s="265"/>
      <c r="L31" s="246"/>
      <c r="M31" s="117"/>
      <c r="N31" s="246"/>
    </row>
    <row r="32" spans="2:14" ht="15.6">
      <c r="B32" s="10" t="s">
        <v>1</v>
      </c>
      <c r="C32" s="24"/>
      <c r="D32" s="24"/>
      <c r="E32" s="24"/>
      <c r="F32" s="24"/>
      <c r="G32" s="24"/>
      <c r="H32" s="24"/>
      <c r="I32" s="26"/>
      <c r="J32" s="26"/>
      <c r="K32" s="265"/>
      <c r="L32" s="246"/>
      <c r="M32" s="117"/>
      <c r="N32" s="246"/>
    </row>
    <row r="33" spans="2:14" ht="15.6">
      <c r="B33" s="24" t="s">
        <v>103</v>
      </c>
      <c r="C33" s="24"/>
      <c r="D33" s="24"/>
      <c r="E33" s="24"/>
      <c r="F33" s="24"/>
      <c r="G33" s="24"/>
      <c r="H33" s="24"/>
      <c r="I33" s="26">
        <v>33479</v>
      </c>
      <c r="J33" s="26">
        <v>22513</v>
      </c>
      <c r="K33" s="265">
        <v>55992</v>
      </c>
      <c r="L33" s="360">
        <v>27113</v>
      </c>
      <c r="M33" s="400">
        <v>-6907.2779999999984</v>
      </c>
      <c r="N33" s="265">
        <v>20205.722000000002</v>
      </c>
    </row>
    <row r="34" spans="2:14" ht="15.6">
      <c r="B34" s="24" t="s">
        <v>104</v>
      </c>
      <c r="C34" s="24"/>
      <c r="D34" s="24"/>
      <c r="E34" s="24"/>
      <c r="F34" s="24"/>
      <c r="G34" s="24"/>
      <c r="H34" s="24"/>
      <c r="I34" s="26">
        <v>8082</v>
      </c>
      <c r="J34" s="26">
        <v>6232</v>
      </c>
      <c r="K34" s="265">
        <v>14314</v>
      </c>
      <c r="L34" s="360">
        <v>3441</v>
      </c>
      <c r="M34" s="400">
        <v>-3441</v>
      </c>
      <c r="N34" s="245">
        <v>0</v>
      </c>
    </row>
    <row r="35" spans="2:14" ht="15.6">
      <c r="B35" s="24"/>
      <c r="C35" s="24"/>
      <c r="D35" s="24"/>
      <c r="E35" s="24"/>
      <c r="F35" s="24"/>
      <c r="G35" s="24"/>
      <c r="H35" s="24"/>
      <c r="I35" s="26"/>
      <c r="J35" s="26"/>
      <c r="K35" s="265"/>
      <c r="L35" s="360"/>
      <c r="M35" s="400"/>
      <c r="N35" s="245"/>
    </row>
    <row r="36" spans="2:14" ht="18">
      <c r="B36" s="93" t="s">
        <v>661</v>
      </c>
      <c r="C36" s="24"/>
      <c r="D36" s="24"/>
      <c r="E36" s="24"/>
      <c r="F36" s="24"/>
      <c r="G36" s="24"/>
      <c r="H36" s="24"/>
      <c r="I36" s="134">
        <v>-167</v>
      </c>
      <c r="J36" s="136">
        <v>1481</v>
      </c>
      <c r="K36" s="265">
        <v>1314</v>
      </c>
      <c r="L36" s="360">
        <v>5181.7030934223021</v>
      </c>
      <c r="M36" s="400">
        <v>-5181.7030934223021</v>
      </c>
      <c r="N36" s="245">
        <v>0</v>
      </c>
    </row>
    <row r="37" spans="2:14" ht="15.6">
      <c r="B37" s="124" t="s">
        <v>118</v>
      </c>
      <c r="C37" s="24"/>
      <c r="D37" s="24"/>
      <c r="E37" s="24"/>
      <c r="F37" s="24"/>
      <c r="G37" s="24"/>
      <c r="H37" s="24"/>
      <c r="I37" s="26">
        <v>-2209</v>
      </c>
      <c r="J37" s="26">
        <v>-685</v>
      </c>
      <c r="K37" s="265">
        <v>-2894</v>
      </c>
      <c r="L37" s="360">
        <v>-1562.8394015093299</v>
      </c>
      <c r="M37" s="400">
        <v>1562.8394015093299</v>
      </c>
      <c r="N37" s="245">
        <v>0</v>
      </c>
    </row>
    <row r="38" spans="2:14" ht="15.6">
      <c r="B38" s="124" t="s">
        <v>119</v>
      </c>
      <c r="C38" s="24"/>
      <c r="D38" s="24"/>
      <c r="E38" s="24"/>
      <c r="F38" s="24"/>
      <c r="G38" s="24"/>
      <c r="H38" s="24"/>
      <c r="I38" s="26">
        <v>-15</v>
      </c>
      <c r="J38" s="26">
        <v>-37</v>
      </c>
      <c r="K38" s="265">
        <v>-52</v>
      </c>
      <c r="L38" s="360">
        <v>-26.0305</v>
      </c>
      <c r="M38" s="400">
        <v>26.0305</v>
      </c>
      <c r="N38" s="245">
        <v>0</v>
      </c>
    </row>
    <row r="39" spans="2:14" ht="15.6">
      <c r="B39" s="99" t="s">
        <v>105</v>
      </c>
      <c r="C39" s="99"/>
      <c r="D39" s="99"/>
      <c r="E39" s="99"/>
      <c r="F39" s="99"/>
      <c r="G39" s="99"/>
      <c r="H39" s="99"/>
      <c r="I39" s="118">
        <v>2681</v>
      </c>
      <c r="J39" s="118">
        <v>1011</v>
      </c>
      <c r="K39" s="291">
        <v>3692</v>
      </c>
      <c r="L39" s="386">
        <v>1767.0858298134999</v>
      </c>
      <c r="M39" s="403">
        <v>-1767.0858298134999</v>
      </c>
      <c r="N39" s="388">
        <v>0</v>
      </c>
    </row>
    <row r="40" spans="2:14" ht="15.6">
      <c r="B40" s="24"/>
      <c r="C40" s="24"/>
      <c r="D40" s="24"/>
      <c r="E40" s="24"/>
      <c r="F40" s="24"/>
      <c r="G40" s="24"/>
      <c r="H40" s="24"/>
      <c r="I40" s="26"/>
      <c r="J40" s="26"/>
      <c r="K40" s="265"/>
      <c r="L40" s="360"/>
      <c r="M40" s="400"/>
      <c r="N40" s="245"/>
    </row>
    <row r="41" spans="2:14" ht="15.6">
      <c r="B41" s="24" t="s">
        <v>11</v>
      </c>
      <c r="C41" s="24"/>
      <c r="D41" s="24"/>
      <c r="E41" s="24"/>
      <c r="F41" s="24"/>
      <c r="G41" s="24"/>
      <c r="H41" s="24"/>
      <c r="I41" s="26">
        <v>2075</v>
      </c>
      <c r="J41" s="26">
        <v>1158</v>
      </c>
      <c r="K41" s="265">
        <v>3233</v>
      </c>
      <c r="L41" s="360">
        <v>1541.4110601039999</v>
      </c>
      <c r="M41" s="400">
        <v>-1541.4110601039999</v>
      </c>
      <c r="N41" s="245">
        <v>0</v>
      </c>
    </row>
    <row r="42" spans="2:14" ht="29.7" customHeight="1">
      <c r="B42" s="884" t="s">
        <v>757</v>
      </c>
      <c r="C42" s="884"/>
      <c r="D42" s="884"/>
      <c r="E42" s="884"/>
      <c r="F42" s="884"/>
      <c r="G42" s="884"/>
      <c r="H42" s="884"/>
      <c r="I42" s="26">
        <v>3835</v>
      </c>
      <c r="J42" s="26">
        <v>2177</v>
      </c>
      <c r="K42" s="265">
        <v>6012</v>
      </c>
      <c r="L42" s="360">
        <v>3006</v>
      </c>
      <c r="M42" s="400">
        <v>-3006</v>
      </c>
      <c r="N42" s="245">
        <v>0</v>
      </c>
    </row>
    <row r="43" spans="2:14" ht="15.6">
      <c r="B43" s="124" t="s">
        <v>758</v>
      </c>
      <c r="C43" s="24"/>
      <c r="D43" s="24"/>
      <c r="E43" s="24"/>
      <c r="F43" s="24"/>
      <c r="G43" s="24"/>
      <c r="H43" s="24"/>
      <c r="I43" s="26">
        <v>2208</v>
      </c>
      <c r="J43" s="26">
        <v>2288</v>
      </c>
      <c r="K43" s="265">
        <v>4496</v>
      </c>
      <c r="L43" s="360">
        <v>2248</v>
      </c>
      <c r="M43" s="400">
        <v>-2248</v>
      </c>
      <c r="N43" s="245">
        <v>0</v>
      </c>
    </row>
    <row r="44" spans="2:14" ht="15.6">
      <c r="B44" s="124" t="s">
        <v>960</v>
      </c>
      <c r="C44" s="24"/>
      <c r="D44" s="24"/>
      <c r="E44" s="24"/>
      <c r="F44" s="24"/>
      <c r="G44" s="24"/>
      <c r="H44" s="24"/>
      <c r="I44" s="26">
        <v>371</v>
      </c>
      <c r="J44" s="26">
        <v>84</v>
      </c>
      <c r="K44" s="265">
        <v>455</v>
      </c>
      <c r="L44" s="360">
        <v>226.5</v>
      </c>
      <c r="M44" s="400">
        <v>-226.5</v>
      </c>
      <c r="N44" s="245">
        <v>0</v>
      </c>
    </row>
    <row r="45" spans="2:14" ht="6.6" customHeight="1">
      <c r="B45" s="88"/>
      <c r="C45" s="88"/>
      <c r="D45" s="88"/>
      <c r="E45" s="88"/>
      <c r="F45" s="88"/>
      <c r="G45" s="88"/>
      <c r="H45" s="88"/>
      <c r="I45" s="88"/>
      <c r="J45" s="88"/>
      <c r="K45" s="267"/>
      <c r="L45" s="380"/>
      <c r="M45" s="132"/>
      <c r="N45" s="380"/>
    </row>
    <row r="46" spans="2:14" ht="15.6">
      <c r="B46" s="135" t="s">
        <v>811</v>
      </c>
      <c r="C46" s="99"/>
      <c r="D46" s="99"/>
      <c r="E46" s="99"/>
      <c r="F46" s="99"/>
      <c r="G46" s="99"/>
      <c r="H46" s="99"/>
      <c r="I46" s="118">
        <v>9966</v>
      </c>
      <c r="J46" s="118">
        <v>2132</v>
      </c>
      <c r="K46" s="291">
        <v>12098</v>
      </c>
      <c r="L46" s="386">
        <v>5973.5317649707031</v>
      </c>
      <c r="M46" s="118">
        <v>-5973.5317649707031</v>
      </c>
      <c r="N46" s="388">
        <v>0</v>
      </c>
    </row>
    <row r="47" spans="2:14" ht="15.6">
      <c r="B47" s="24"/>
      <c r="C47" s="24"/>
      <c r="D47" s="24"/>
      <c r="E47" s="24"/>
      <c r="F47" s="24"/>
      <c r="G47" s="24"/>
      <c r="H47" s="24"/>
      <c r="I47" s="24"/>
      <c r="J47" s="24"/>
      <c r="K47" s="360"/>
      <c r="L47" s="360"/>
      <c r="M47" s="24"/>
      <c r="N47" s="245"/>
    </row>
    <row r="48" spans="2:14" ht="15.6">
      <c r="B48" s="123" t="s">
        <v>415</v>
      </c>
      <c r="C48" s="24"/>
      <c r="D48" s="24"/>
      <c r="E48" s="24"/>
      <c r="F48" s="24"/>
      <c r="G48" s="24"/>
      <c r="H48" s="24"/>
      <c r="I48" s="24"/>
      <c r="J48" s="24"/>
      <c r="K48" s="245"/>
      <c r="L48" s="245"/>
      <c r="M48" s="24"/>
      <c r="N48" s="245"/>
    </row>
    <row r="49" spans="2:14" ht="15.6">
      <c r="B49" s="123" t="s">
        <v>25</v>
      </c>
      <c r="C49" s="24"/>
      <c r="D49" s="24"/>
      <c r="E49" s="24"/>
      <c r="F49" s="24"/>
      <c r="G49" s="24"/>
      <c r="H49" s="24"/>
      <c r="I49" s="24"/>
      <c r="J49" s="24"/>
      <c r="K49" s="245"/>
      <c r="L49" s="245"/>
      <c r="M49" s="24"/>
      <c r="N49" s="245"/>
    </row>
    <row r="50" spans="2:14" ht="15.6">
      <c r="B50" s="124" t="s">
        <v>83</v>
      </c>
      <c r="C50" s="24"/>
      <c r="D50" s="24"/>
      <c r="E50" s="24"/>
      <c r="F50" s="24"/>
      <c r="G50" s="24"/>
      <c r="H50" s="24"/>
      <c r="I50" s="24"/>
      <c r="J50" s="24"/>
      <c r="K50" s="265">
        <v>31932</v>
      </c>
      <c r="L50" s="245"/>
      <c r="M50" s="400">
        <v>-31932</v>
      </c>
      <c r="N50" s="245">
        <v>0</v>
      </c>
    </row>
    <row r="51" spans="2:14" ht="15.6">
      <c r="B51" s="124" t="s">
        <v>149</v>
      </c>
      <c r="C51" s="24"/>
      <c r="D51" s="24"/>
      <c r="E51" s="24"/>
      <c r="F51" s="24"/>
      <c r="G51" s="24"/>
      <c r="H51" s="24"/>
      <c r="I51" s="24"/>
      <c r="J51" s="24"/>
      <c r="K51" s="265">
        <v>628</v>
      </c>
      <c r="L51" s="245"/>
      <c r="M51" s="400">
        <v>-628</v>
      </c>
      <c r="N51" s="245">
        <v>0</v>
      </c>
    </row>
    <row r="52" spans="2:14" ht="15.6">
      <c r="B52" s="124" t="s">
        <v>159</v>
      </c>
      <c r="C52" s="24"/>
      <c r="D52" s="24"/>
      <c r="E52" s="24"/>
      <c r="F52" s="24"/>
      <c r="G52" s="24"/>
      <c r="H52" s="24"/>
      <c r="I52" s="24"/>
      <c r="J52" s="24"/>
      <c r="K52" s="387">
        <v>3041</v>
      </c>
      <c r="L52" s="245"/>
      <c r="M52" s="400">
        <v>-3041</v>
      </c>
      <c r="N52" s="245">
        <v>0</v>
      </c>
    </row>
    <row r="53" spans="2:14" ht="15.6">
      <c r="B53" s="124"/>
      <c r="C53" s="24"/>
      <c r="D53" s="24"/>
      <c r="E53" s="24"/>
      <c r="F53" s="24"/>
      <c r="G53" s="24"/>
      <c r="H53" s="24"/>
      <c r="I53" s="24"/>
      <c r="J53" s="24"/>
      <c r="K53" s="265"/>
      <c r="L53" s="245"/>
      <c r="M53" s="400"/>
      <c r="N53" s="245"/>
    </row>
    <row r="54" spans="2:14" ht="15.6">
      <c r="B54" s="123" t="s">
        <v>43</v>
      </c>
      <c r="C54" s="24"/>
      <c r="D54" s="24"/>
      <c r="E54" s="24"/>
      <c r="F54" s="24"/>
      <c r="G54" s="24"/>
      <c r="H54" s="24"/>
      <c r="I54" s="24"/>
      <c r="J54" s="24"/>
      <c r="K54" s="265"/>
      <c r="L54" s="245"/>
      <c r="M54" s="400"/>
      <c r="N54" s="245"/>
    </row>
    <row r="55" spans="2:14" ht="15.6">
      <c r="B55" s="124" t="s">
        <v>44</v>
      </c>
      <c r="C55" s="24"/>
      <c r="D55" s="24"/>
      <c r="E55" s="24"/>
      <c r="F55" s="24"/>
      <c r="G55" s="24"/>
      <c r="H55" s="24"/>
      <c r="I55" s="24"/>
      <c r="J55" s="24"/>
      <c r="K55" s="265">
        <v>5483</v>
      </c>
      <c r="L55" s="245"/>
      <c r="M55" s="400">
        <v>-5483</v>
      </c>
      <c r="N55" s="245">
        <v>0</v>
      </c>
    </row>
    <row r="56" spans="2:14" ht="15.6">
      <c r="B56" s="124" t="s">
        <v>87</v>
      </c>
      <c r="C56" s="24"/>
      <c r="D56" s="24"/>
      <c r="E56" s="24"/>
      <c r="F56" s="24"/>
      <c r="G56" s="24"/>
      <c r="H56" s="24"/>
      <c r="I56" s="24"/>
      <c r="J56" s="24"/>
      <c r="K56" s="265">
        <v>5666</v>
      </c>
      <c r="L56" s="245"/>
      <c r="M56" s="400">
        <v>-5666</v>
      </c>
      <c r="N56" s="245">
        <v>0</v>
      </c>
    </row>
    <row r="57" spans="2:14" ht="15.6">
      <c r="B57" s="124" t="s">
        <v>72</v>
      </c>
      <c r="C57" s="24"/>
      <c r="D57" s="24"/>
      <c r="E57" s="24"/>
      <c r="F57" s="24"/>
      <c r="G57" s="24"/>
      <c r="H57" s="24"/>
      <c r="I57" s="24"/>
      <c r="J57" s="24"/>
      <c r="K57" s="265">
        <v>270</v>
      </c>
      <c r="L57" s="245"/>
      <c r="M57" s="400">
        <v>-270</v>
      </c>
      <c r="N57" s="245">
        <v>0</v>
      </c>
    </row>
    <row r="58" spans="2:14" ht="15.6">
      <c r="B58" s="124" t="s">
        <v>28</v>
      </c>
      <c r="C58" s="24"/>
      <c r="D58" s="24"/>
      <c r="E58" s="24"/>
      <c r="F58" s="24"/>
      <c r="G58" s="24"/>
      <c r="H58" s="24"/>
      <c r="I58" s="24"/>
      <c r="J58" s="24"/>
      <c r="K58" s="265">
        <v>7136</v>
      </c>
      <c r="L58" s="245"/>
      <c r="M58" s="400">
        <v>-7136</v>
      </c>
      <c r="N58" s="245">
        <v>0</v>
      </c>
    </row>
    <row r="59" spans="2:14" ht="15.6">
      <c r="B59" s="124" t="s">
        <v>144</v>
      </c>
      <c r="K59" s="265">
        <v>1830</v>
      </c>
      <c r="L59" s="245"/>
      <c r="M59" s="400">
        <v>-1830</v>
      </c>
      <c r="N59" s="245">
        <v>0</v>
      </c>
    </row>
    <row r="60" spans="2:14" ht="8.6999999999999993" customHeight="1">
      <c r="B60" s="124"/>
      <c r="C60" s="24"/>
      <c r="D60" s="24"/>
      <c r="E60" s="24"/>
      <c r="F60" s="24"/>
      <c r="G60" s="24"/>
      <c r="H60" s="24"/>
      <c r="I60" s="24"/>
      <c r="J60" s="24"/>
      <c r="K60" s="265"/>
      <c r="L60" s="245"/>
      <c r="M60" s="400"/>
      <c r="N60" s="245"/>
    </row>
    <row r="61" spans="2:14" ht="15.6">
      <c r="B61" s="123" t="s">
        <v>16</v>
      </c>
      <c r="C61" s="24"/>
      <c r="D61" s="24"/>
      <c r="E61" s="24"/>
      <c r="F61" s="24"/>
      <c r="G61" s="24"/>
      <c r="H61" s="24"/>
      <c r="I61" s="24"/>
      <c r="J61" s="24"/>
      <c r="K61" s="265"/>
      <c r="L61" s="245"/>
      <c r="M61" s="400"/>
      <c r="N61" s="245"/>
    </row>
    <row r="62" spans="2:14" ht="15.6">
      <c r="B62" s="124" t="s">
        <v>160</v>
      </c>
      <c r="C62" s="24"/>
      <c r="D62" s="24"/>
      <c r="E62" s="24"/>
      <c r="F62" s="24"/>
      <c r="G62" s="24"/>
      <c r="H62" s="24"/>
      <c r="I62" s="24"/>
      <c r="J62" s="24"/>
      <c r="K62" s="265">
        <v>9079</v>
      </c>
      <c r="L62" s="245"/>
      <c r="M62" s="400">
        <v>-9079</v>
      </c>
      <c r="N62" s="245">
        <v>0</v>
      </c>
    </row>
    <row r="63" spans="2:14" ht="15.6">
      <c r="B63" s="124"/>
      <c r="C63" s="24"/>
      <c r="D63" s="24"/>
      <c r="E63" s="24"/>
      <c r="F63" s="24"/>
      <c r="G63" s="24"/>
      <c r="H63" s="24"/>
      <c r="I63" s="24"/>
      <c r="J63" s="24"/>
      <c r="K63" s="265"/>
      <c r="L63" s="245"/>
      <c r="M63" s="400"/>
      <c r="N63" s="245"/>
    </row>
    <row r="64" spans="2:14" ht="15.6">
      <c r="B64" s="123" t="s">
        <v>45</v>
      </c>
      <c r="C64" s="24"/>
      <c r="D64" s="24"/>
      <c r="E64" s="24"/>
      <c r="F64" s="24"/>
      <c r="G64" s="24"/>
      <c r="H64" s="24"/>
      <c r="I64" s="24"/>
      <c r="J64" s="24"/>
      <c r="K64" s="265"/>
      <c r="L64" s="245"/>
      <c r="M64" s="400"/>
      <c r="N64" s="245"/>
    </row>
    <row r="65" spans="2:14" ht="15.6">
      <c r="B65" s="124" t="s">
        <v>17</v>
      </c>
      <c r="C65" s="24"/>
      <c r="D65" s="24"/>
      <c r="E65" s="24"/>
      <c r="F65" s="24"/>
      <c r="G65" s="24"/>
      <c r="H65" s="24"/>
      <c r="I65" s="24"/>
      <c r="J65" s="24"/>
      <c r="K65" s="265">
        <v>3560</v>
      </c>
      <c r="L65" s="245"/>
      <c r="M65" s="400">
        <v>-3560</v>
      </c>
      <c r="N65" s="245">
        <v>0</v>
      </c>
    </row>
    <row r="66" spans="2:14" ht="15.6">
      <c r="B66" s="124" t="s">
        <v>3</v>
      </c>
      <c r="C66" s="24"/>
      <c r="D66" s="24"/>
      <c r="E66" s="24"/>
      <c r="F66" s="24"/>
      <c r="G66" s="24"/>
      <c r="H66" s="24"/>
      <c r="I66" s="24"/>
      <c r="J66" s="24"/>
      <c r="K66" s="265">
        <v>1388</v>
      </c>
      <c r="L66" s="245"/>
      <c r="M66" s="400">
        <v>-1388</v>
      </c>
      <c r="N66" s="245">
        <v>0</v>
      </c>
    </row>
    <row r="67" spans="2:14" ht="15.6">
      <c r="B67" s="124" t="s">
        <v>530</v>
      </c>
      <c r="C67" s="24"/>
      <c r="D67" s="24"/>
      <c r="E67" s="24"/>
      <c r="F67" s="24"/>
      <c r="G67" s="24"/>
      <c r="H67" s="24"/>
      <c r="I67" s="24"/>
      <c r="J67" s="24"/>
      <c r="K67" s="265">
        <v>280</v>
      </c>
      <c r="L67" s="245"/>
      <c r="M67" s="400">
        <v>-280</v>
      </c>
      <c r="N67" s="245">
        <v>0</v>
      </c>
    </row>
    <row r="68" spans="2:14" ht="15.6">
      <c r="B68" s="124"/>
      <c r="C68" s="24"/>
      <c r="D68" s="24"/>
      <c r="E68" s="24"/>
      <c r="F68" s="24"/>
      <c r="G68" s="24"/>
      <c r="H68" s="24"/>
      <c r="I68" s="24"/>
      <c r="J68" s="24"/>
      <c r="K68" s="265"/>
      <c r="L68" s="245"/>
      <c r="M68" s="400"/>
      <c r="N68" s="245"/>
    </row>
    <row r="69" spans="2:14" ht="15.6">
      <c r="B69" s="664" t="s">
        <v>625</v>
      </c>
      <c r="C69" s="24"/>
      <c r="D69" s="24"/>
      <c r="E69" s="24"/>
      <c r="F69" s="24"/>
      <c r="G69" s="24"/>
      <c r="H69" s="24"/>
      <c r="I69" s="24"/>
      <c r="J69" s="24"/>
      <c r="K69" s="26"/>
      <c r="L69" s="24"/>
      <c r="M69" s="24"/>
      <c r="N69" s="24"/>
    </row>
    <row r="70" spans="2:14" ht="15" hidden="1">
      <c r="B70" s="122" t="s">
        <v>388</v>
      </c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</row>
    <row r="71" spans="2:14" ht="15" hidden="1">
      <c r="B71" s="122" t="s">
        <v>501</v>
      </c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</row>
    <row r="72" spans="2:14" ht="15">
      <c r="B72" s="122" t="s">
        <v>609</v>
      </c>
      <c r="J72" s="24"/>
    </row>
    <row r="73" spans="2:14" ht="15">
      <c r="B73" s="124" t="s">
        <v>893</v>
      </c>
    </row>
    <row r="74" spans="2:14" ht="13.8">
      <c r="B74" s="664" t="s">
        <v>812</v>
      </c>
    </row>
  </sheetData>
  <customSheetViews>
    <customSheetView guid="{24C5F6D1-AC73-4939-BE3B-CE6EF1966359}" printArea="1" hiddenRows="1" topLeftCell="A65">
      <selection activeCell="B63" sqref="B63"/>
      <pageMargins left="0.47244094488188981" right="0.27559055118110237" top="0.23622047244094491" bottom="0.19685039370078741" header="0.23622047244094491" footer="0.19685039370078741"/>
      <pageSetup paperSize="9" scale="64" orientation="portrait" r:id="rId1"/>
      <headerFooter alignWithMargins="0"/>
    </customSheetView>
    <customSheetView guid="{AEAF5D03-0CD3-48DD-91C0-E80B9C3D78F9}" scale="80" printArea="1" hiddenRows="1" topLeftCell="A40">
      <selection activeCell="B86" sqref="B86"/>
      <pageMargins left="0.47244094488188981" right="0.27559055118110237" top="0.23622047244094491" bottom="0.19685039370078741" header="0.23622047244094491" footer="0.19685039370078741"/>
      <pageSetup paperSize="9" scale="70" orientation="portrait" r:id="rId2"/>
      <headerFooter alignWithMargins="0"/>
    </customSheetView>
    <customSheetView guid="{505E04CA-24D9-4382-A744-2C436DB5964A}" scale="70" showPageBreaks="1" showGridLines="0" fitToPage="1" printArea="1" view="pageBreakPreview" topLeftCell="A5">
      <selection activeCell="V23" sqref="V23"/>
      <pageMargins left="0.47244094488188981" right="0.27559055118110237" top="0.23622047244094491" bottom="0.19685039370078741" header="0.23622047244094491" footer="0.19685039370078741"/>
      <pageSetup paperSize="9" scale="76" orientation="portrait" r:id="rId3"/>
      <headerFooter alignWithMargins="0"/>
    </customSheetView>
  </customSheetViews>
  <mergeCells count="1">
    <mergeCell ref="B42:H42"/>
  </mergeCells>
  <pageMargins left="0.47244094488188981" right="0.27559055118110237" top="0.23622047244094491" bottom="0.19685039370078741" header="0.23622047244094491" footer="0.19685039370078741"/>
  <pageSetup paperSize="9" scale="64" orientation="portrait" r:id="rId4"/>
  <headerFooter alignWithMargins="0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 fitToPage="1"/>
  </sheetPr>
  <dimension ref="A1:J115"/>
  <sheetViews>
    <sheetView workbookViewId="0"/>
  </sheetViews>
  <sheetFormatPr defaultColWidth="9.33203125" defaultRowHeight="13.2"/>
  <cols>
    <col min="1" max="1" width="4.6640625" bestFit="1" customWidth="1"/>
    <col min="2" max="3" width="3.5546875" customWidth="1"/>
    <col min="4" max="4" width="42.44140625" customWidth="1"/>
    <col min="5" max="5" width="13.5546875" customWidth="1"/>
    <col min="6" max="6" width="15.33203125" customWidth="1"/>
    <col min="7" max="7" width="17.44140625" bestFit="1" customWidth="1"/>
    <col min="8" max="8" width="17.5546875" customWidth="1"/>
    <col min="9" max="9" width="12.6640625" customWidth="1"/>
    <col min="10" max="10" width="15.44140625" customWidth="1"/>
    <col min="11" max="11" width="5.5546875" customWidth="1"/>
    <col min="12" max="14" width="13.44140625" customWidth="1"/>
    <col min="15" max="19" width="18.5546875" customWidth="1"/>
    <col min="23" max="23" width="12" bestFit="1" customWidth="1"/>
    <col min="38" max="38" width="9.33203125" customWidth="1"/>
  </cols>
  <sheetData>
    <row r="1" spans="1:10" ht="17.399999999999999">
      <c r="A1" s="48"/>
      <c r="B1" s="48"/>
      <c r="C1" s="48"/>
      <c r="D1" s="48"/>
      <c r="E1" s="48"/>
      <c r="F1" s="48"/>
      <c r="G1" s="67"/>
      <c r="H1" s="67"/>
      <c r="I1" s="67"/>
      <c r="J1" s="67"/>
    </row>
    <row r="2" spans="1:10" ht="18">
      <c r="A2" s="408"/>
      <c r="B2" s="42" t="s">
        <v>366</v>
      </c>
      <c r="C2" s="48"/>
      <c r="D2" s="48"/>
      <c r="E2" s="48"/>
      <c r="F2" s="48"/>
      <c r="G2" s="67"/>
      <c r="H2" s="67"/>
      <c r="I2" s="67"/>
      <c r="J2" s="68" t="s">
        <v>205</v>
      </c>
    </row>
    <row r="3" spans="1:10" ht="18">
      <c r="A3" s="48"/>
      <c r="B3" s="42" t="s">
        <v>659</v>
      </c>
      <c r="C3" s="48"/>
      <c r="D3" s="48"/>
      <c r="E3" s="48"/>
      <c r="F3" s="48"/>
      <c r="G3" s="67"/>
      <c r="H3" s="67"/>
      <c r="I3" s="67"/>
      <c r="J3" s="407"/>
    </row>
    <row r="4" spans="1:10" ht="17.399999999999999">
      <c r="A4" s="409"/>
      <c r="B4" s="48"/>
      <c r="C4" s="48"/>
      <c r="D4" s="48"/>
      <c r="E4" s="48"/>
      <c r="F4" s="48"/>
      <c r="G4" s="68"/>
      <c r="H4" s="68"/>
      <c r="I4" s="67"/>
      <c r="J4" s="67"/>
    </row>
    <row r="5" spans="1:10" ht="17.399999999999999">
      <c r="A5" s="218">
        <v>2</v>
      </c>
      <c r="B5" s="123" t="s">
        <v>646</v>
      </c>
      <c r="C5" s="48"/>
      <c r="D5" s="48"/>
      <c r="E5" s="48"/>
      <c r="F5" s="48"/>
      <c r="G5" s="68"/>
      <c r="H5" s="68"/>
      <c r="I5" s="67"/>
      <c r="J5" s="67"/>
    </row>
    <row r="6" spans="1:10" ht="17.399999999999999">
      <c r="A6" s="218"/>
      <c r="B6" s="10" t="s">
        <v>647</v>
      </c>
      <c r="C6" s="48"/>
      <c r="D6" s="48"/>
      <c r="E6" s="48"/>
      <c r="F6" s="48"/>
      <c r="G6" s="68"/>
      <c r="H6" s="68"/>
      <c r="I6" s="67"/>
      <c r="J6" s="67"/>
    </row>
    <row r="7" spans="1:10" ht="17.399999999999999">
      <c r="A7" s="409"/>
      <c r="B7" s="48"/>
      <c r="C7" s="48"/>
      <c r="D7" s="48"/>
      <c r="E7" s="48"/>
      <c r="F7" s="48"/>
      <c r="G7" s="68"/>
      <c r="H7" s="68"/>
      <c r="I7" s="67"/>
      <c r="J7" s="67"/>
    </row>
    <row r="8" spans="1:10" ht="18">
      <c r="A8" s="408"/>
      <c r="B8" s="42" t="s">
        <v>161</v>
      </c>
      <c r="C8" s="48"/>
      <c r="D8" s="48"/>
      <c r="E8" s="48"/>
      <c r="F8" s="48"/>
      <c r="G8" s="67"/>
      <c r="H8" s="67"/>
      <c r="I8" s="67"/>
      <c r="J8" s="67"/>
    </row>
    <row r="9" spans="1:10" ht="17.399999999999999">
      <c r="A9" s="410"/>
      <c r="B9" s="22" t="s">
        <v>513</v>
      </c>
      <c r="C9" s="48"/>
      <c r="D9" s="48"/>
      <c r="E9" s="48"/>
      <c r="F9" s="48"/>
      <c r="G9" s="67"/>
      <c r="H9" s="67"/>
      <c r="I9" s="67"/>
      <c r="J9" s="67"/>
    </row>
    <row r="10" spans="1:10" ht="18" thickBot="1">
      <c r="A10" s="410"/>
      <c r="B10" s="48" t="s">
        <v>486</v>
      </c>
      <c r="C10" s="48"/>
      <c r="D10" s="48"/>
      <c r="E10" s="48"/>
      <c r="F10" s="48"/>
      <c r="G10" s="67"/>
      <c r="H10" s="67"/>
      <c r="I10" s="67"/>
      <c r="J10" s="67"/>
    </row>
    <row r="11" spans="1:10" ht="8.6999999999999993" customHeight="1">
      <c r="A11" s="48"/>
      <c r="B11" s="411"/>
      <c r="C11" s="412"/>
      <c r="D11" s="412"/>
      <c r="E11" s="412"/>
      <c r="F11" s="412"/>
      <c r="G11" s="885" t="s">
        <v>268</v>
      </c>
      <c r="H11" s="885" t="s">
        <v>894</v>
      </c>
      <c r="I11" s="885" t="s">
        <v>340</v>
      </c>
      <c r="J11" s="888" t="s">
        <v>323</v>
      </c>
    </row>
    <row r="12" spans="1:10" ht="17.399999999999999">
      <c r="A12" s="48"/>
      <c r="B12" s="351"/>
      <c r="C12" s="413"/>
      <c r="D12" s="413"/>
      <c r="E12" s="413"/>
      <c r="F12" s="413"/>
      <c r="G12" s="886"/>
      <c r="H12" s="886"/>
      <c r="I12" s="886"/>
      <c r="J12" s="889"/>
    </row>
    <row r="13" spans="1:10" ht="17.399999999999999">
      <c r="A13" s="48"/>
      <c r="B13" s="351"/>
      <c r="C13" s="413"/>
      <c r="D13" s="413"/>
      <c r="E13" s="413"/>
      <c r="F13" s="413"/>
      <c r="G13" s="886"/>
      <c r="H13" s="886"/>
      <c r="I13" s="886"/>
      <c r="J13" s="889"/>
    </row>
    <row r="14" spans="1:10" ht="17.399999999999999">
      <c r="A14" s="48"/>
      <c r="B14" s="351"/>
      <c r="C14" s="413"/>
      <c r="D14" s="413"/>
      <c r="E14" s="413"/>
      <c r="F14" s="413"/>
      <c r="G14" s="887"/>
      <c r="H14" s="887"/>
      <c r="I14" s="887"/>
      <c r="J14" s="887"/>
    </row>
    <row r="15" spans="1:10" ht="10.5" customHeight="1">
      <c r="A15" s="48"/>
      <c r="B15" s="351"/>
      <c r="C15" s="413"/>
      <c r="D15" s="413"/>
      <c r="E15" s="413"/>
      <c r="F15" s="413"/>
      <c r="G15" s="887"/>
      <c r="H15" s="887"/>
      <c r="I15" s="887"/>
      <c r="J15" s="887"/>
    </row>
    <row r="16" spans="1:10" ht="18" thickBot="1">
      <c r="A16" s="48"/>
      <c r="B16" s="414" t="s">
        <v>220</v>
      </c>
      <c r="C16" s="415"/>
      <c r="D16" s="415"/>
      <c r="E16" s="415"/>
      <c r="F16" s="415"/>
      <c r="G16" s="517" t="s">
        <v>73</v>
      </c>
      <c r="H16" s="517" t="s">
        <v>73</v>
      </c>
      <c r="I16" s="517" t="s">
        <v>73</v>
      </c>
      <c r="J16" s="488" t="s">
        <v>73</v>
      </c>
    </row>
    <row r="17" spans="1:10" ht="17.399999999999999">
      <c r="A17" s="441" t="s">
        <v>614</v>
      </c>
      <c r="B17" s="42" t="s">
        <v>956</v>
      </c>
      <c r="C17" s="48"/>
      <c r="D17" s="48"/>
      <c r="E17" s="48"/>
      <c r="F17" s="48"/>
      <c r="G17" s="67"/>
      <c r="H17" s="67"/>
      <c r="I17" s="67"/>
      <c r="J17" s="339"/>
    </row>
    <row r="18" spans="1:10" ht="17.399999999999999">
      <c r="A18" s="48"/>
      <c r="B18" s="42"/>
      <c r="C18" s="48"/>
      <c r="D18" s="48"/>
      <c r="E18" s="48"/>
      <c r="F18" s="48"/>
      <c r="G18" s="58"/>
      <c r="H18" s="58"/>
      <c r="I18" s="58"/>
      <c r="J18" s="311"/>
    </row>
    <row r="19" spans="1:10" ht="18">
      <c r="A19" s="48"/>
      <c r="B19" s="48" t="s">
        <v>38</v>
      </c>
      <c r="C19" s="48"/>
      <c r="D19" s="48"/>
      <c r="E19" s="48"/>
      <c r="F19" s="48"/>
      <c r="G19" s="408">
        <v>0</v>
      </c>
      <c r="H19" s="405">
        <v>80.236999999999995</v>
      </c>
      <c r="I19" s="58"/>
      <c r="J19" s="311">
        <v>80.236999999999995</v>
      </c>
    </row>
    <row r="20" spans="1:10" ht="17.399999999999999">
      <c r="A20" s="48"/>
      <c r="B20" s="48" t="s">
        <v>108</v>
      </c>
      <c r="C20" s="48"/>
      <c r="D20" s="48"/>
      <c r="E20" s="48"/>
      <c r="F20" s="48"/>
      <c r="G20" s="405">
        <v>6.0650000000000004</v>
      </c>
      <c r="H20" s="405">
        <v>1103.2619999999999</v>
      </c>
      <c r="I20" s="58"/>
      <c r="J20" s="311">
        <v>1109.327</v>
      </c>
    </row>
    <row r="21" spans="1:10" ht="17.399999999999999">
      <c r="A21" s="48"/>
      <c r="B21" s="48" t="s">
        <v>395</v>
      </c>
      <c r="C21" s="48"/>
      <c r="D21" s="48"/>
      <c r="E21" s="48"/>
      <c r="F21" s="48"/>
      <c r="G21" s="405">
        <v>-165.75244720000001</v>
      </c>
      <c r="H21" s="405">
        <v>-1388.0410400000001</v>
      </c>
      <c r="I21" s="58"/>
      <c r="J21" s="311">
        <v>-1553.7934872000001</v>
      </c>
    </row>
    <row r="22" spans="1:10" ht="18">
      <c r="A22" s="48"/>
      <c r="B22" s="696" t="s">
        <v>813</v>
      </c>
      <c r="C22" s="48"/>
      <c r="D22" s="48"/>
      <c r="E22" s="48"/>
      <c r="F22" s="48"/>
      <c r="G22" s="408">
        <v>0</v>
      </c>
      <c r="H22" s="405">
        <v>29</v>
      </c>
      <c r="I22" s="58"/>
      <c r="J22" s="311">
        <v>29</v>
      </c>
    </row>
    <row r="23" spans="1:10" ht="18">
      <c r="A23" s="48"/>
      <c r="B23" s="696" t="s">
        <v>456</v>
      </c>
      <c r="C23" s="408"/>
      <c r="D23" s="408"/>
      <c r="E23" s="408"/>
      <c r="F23" s="408"/>
      <c r="G23" s="408">
        <v>0</v>
      </c>
      <c r="H23" s="405">
        <v>-23</v>
      </c>
      <c r="I23" s="408"/>
      <c r="J23" s="311">
        <v>-23</v>
      </c>
    </row>
    <row r="24" spans="1:10" ht="5.7" customHeight="1">
      <c r="A24" s="48"/>
      <c r="B24" s="241"/>
      <c r="C24" s="241"/>
      <c r="D24" s="241"/>
      <c r="E24" s="241"/>
      <c r="F24" s="241"/>
      <c r="G24" s="417"/>
      <c r="H24" s="417"/>
      <c r="I24" s="56"/>
      <c r="J24" s="326"/>
    </row>
    <row r="25" spans="1:10" ht="9.6" customHeight="1">
      <c r="A25" s="48"/>
      <c r="B25" s="48"/>
      <c r="C25" s="48"/>
      <c r="D25" s="48"/>
      <c r="E25" s="48"/>
      <c r="F25" s="48"/>
      <c r="G25" s="405"/>
      <c r="H25" s="405"/>
      <c r="I25" s="58"/>
      <c r="J25" s="311"/>
    </row>
    <row r="26" spans="1:10" ht="17.399999999999999">
      <c r="A26" s="48"/>
      <c r="B26" s="42" t="s">
        <v>124</v>
      </c>
      <c r="C26" s="48"/>
      <c r="D26" s="48"/>
      <c r="E26" s="48"/>
      <c r="F26" s="48"/>
      <c r="G26" s="405">
        <v>-159.68744720000001</v>
      </c>
      <c r="H26" s="405">
        <v>-198.54204000000004</v>
      </c>
      <c r="I26" s="58"/>
      <c r="J26" s="311">
        <v>-359.22948720000005</v>
      </c>
    </row>
    <row r="27" spans="1:10" ht="18">
      <c r="A27" s="48"/>
      <c r="B27" s="48" t="s">
        <v>55</v>
      </c>
      <c r="C27" s="48"/>
      <c r="D27" s="48"/>
      <c r="E27" s="48"/>
      <c r="F27" s="48"/>
      <c r="G27" s="408">
        <v>0</v>
      </c>
      <c r="H27" s="405">
        <v>605.05507239000053</v>
      </c>
      <c r="I27" s="58">
        <v>512</v>
      </c>
      <c r="J27" s="311">
        <v>1117.0550723900005</v>
      </c>
    </row>
    <row r="28" spans="1:10" ht="17.399999999999999">
      <c r="A28" s="48"/>
      <c r="B28" s="48" t="s">
        <v>258</v>
      </c>
      <c r="C28" s="48"/>
      <c r="D28" s="48"/>
      <c r="E28" s="48"/>
      <c r="F28" s="48"/>
      <c r="G28" s="405">
        <v>-20.18631671</v>
      </c>
      <c r="H28" s="405">
        <v>-29.093999999999994</v>
      </c>
      <c r="I28" s="58"/>
      <c r="J28" s="311">
        <v>-49.280316709999994</v>
      </c>
    </row>
    <row r="29" spans="1:10" ht="18">
      <c r="A29" s="48"/>
      <c r="B29" s="48" t="s">
        <v>464</v>
      </c>
      <c r="C29" s="48"/>
      <c r="D29" s="48"/>
      <c r="E29" s="48"/>
      <c r="F29" s="48"/>
      <c r="G29" s="408">
        <v>0</v>
      </c>
      <c r="H29" s="405">
        <v>-11</v>
      </c>
      <c r="I29" s="58"/>
      <c r="J29" s="311">
        <v>-11</v>
      </c>
    </row>
    <row r="30" spans="1:10" ht="18">
      <c r="A30" s="48"/>
      <c r="B30" s="48" t="s">
        <v>430</v>
      </c>
      <c r="C30" s="48"/>
      <c r="D30" s="48"/>
      <c r="E30" s="48"/>
      <c r="F30" s="48"/>
      <c r="G30" s="408">
        <v>0</v>
      </c>
      <c r="H30" s="405">
        <v>-35</v>
      </c>
      <c r="I30" s="58"/>
      <c r="J30" s="311">
        <v>-35</v>
      </c>
    </row>
    <row r="31" spans="1:10" ht="17.399999999999999">
      <c r="A31" s="48"/>
      <c r="B31" s="48" t="s">
        <v>710</v>
      </c>
      <c r="C31" s="48"/>
      <c r="D31" s="48"/>
      <c r="E31" s="48"/>
      <c r="F31" s="48"/>
      <c r="G31" s="774">
        <v>3.1975553400000001</v>
      </c>
      <c r="H31" s="774">
        <v>462.01499999999999</v>
      </c>
      <c r="I31" s="58"/>
      <c r="J31" s="311">
        <v>465.21255533999999</v>
      </c>
    </row>
    <row r="32" spans="1:10" ht="17.399999999999999">
      <c r="A32" s="48"/>
      <c r="B32" s="241" t="s">
        <v>20</v>
      </c>
      <c r="C32" s="241"/>
      <c r="D32" s="241"/>
      <c r="E32" s="241"/>
      <c r="F32" s="241"/>
      <c r="G32" s="417">
        <v>53.798508590899999</v>
      </c>
      <c r="H32" s="417">
        <v>-414.2867029862</v>
      </c>
      <c r="I32" s="56"/>
      <c r="J32" s="326">
        <v>-360.48819439530001</v>
      </c>
    </row>
    <row r="33" spans="1:10" ht="17.399999999999999">
      <c r="A33" s="48"/>
      <c r="B33" s="42" t="s">
        <v>173</v>
      </c>
      <c r="C33" s="48"/>
      <c r="D33" s="48"/>
      <c r="E33" s="48"/>
      <c r="F33" s="48"/>
      <c r="G33" s="405">
        <v>-122.8776999791</v>
      </c>
      <c r="H33" s="405">
        <v>379.14732940380054</v>
      </c>
      <c r="I33" s="58">
        <v>512</v>
      </c>
      <c r="J33" s="311">
        <v>768.2696294247005</v>
      </c>
    </row>
    <row r="34" spans="1:10" ht="21" customHeight="1">
      <c r="A34" s="48"/>
      <c r="B34" s="48" t="s">
        <v>394</v>
      </c>
      <c r="C34" s="48"/>
      <c r="D34" s="48"/>
      <c r="E34" s="48"/>
      <c r="F34" s="48"/>
      <c r="G34" s="408">
        <v>0</v>
      </c>
      <c r="H34" s="405">
        <v>-48</v>
      </c>
      <c r="I34" s="58"/>
      <c r="J34" s="311">
        <v>-48</v>
      </c>
    </row>
    <row r="35" spans="1:10" ht="6.75" customHeight="1">
      <c r="A35" s="48"/>
      <c r="B35" s="241"/>
      <c r="C35" s="241"/>
      <c r="D35" s="241"/>
      <c r="E35" s="241"/>
      <c r="F35" s="241"/>
      <c r="G35" s="417"/>
      <c r="H35" s="417"/>
      <c r="I35" s="56"/>
      <c r="J35" s="326"/>
    </row>
    <row r="36" spans="1:10" ht="17.399999999999999">
      <c r="A36" s="48"/>
      <c r="B36" s="418" t="s">
        <v>264</v>
      </c>
      <c r="C36" s="242"/>
      <c r="D36" s="242"/>
      <c r="E36" s="242"/>
      <c r="F36" s="242"/>
      <c r="G36" s="405">
        <v>-122.8776999791</v>
      </c>
      <c r="H36" s="405">
        <v>331.14732940380054</v>
      </c>
      <c r="I36" s="419">
        <v>512</v>
      </c>
      <c r="J36" s="420">
        <v>720.2696294247005</v>
      </c>
    </row>
    <row r="37" spans="1:10" ht="3" customHeight="1" thickBot="1">
      <c r="A37" s="48"/>
      <c r="B37" s="152"/>
      <c r="C37" s="62"/>
      <c r="D37" s="62"/>
      <c r="E37" s="62"/>
      <c r="F37" s="62"/>
      <c r="G37" s="531"/>
      <c r="H37" s="531"/>
      <c r="I37" s="421"/>
      <c r="J37" s="422"/>
    </row>
    <row r="38" spans="1:10" ht="7.2" customHeight="1">
      <c r="A38" s="48"/>
      <c r="B38" s="48"/>
      <c r="C38" s="48"/>
      <c r="D38" s="48"/>
      <c r="E38" s="48"/>
      <c r="F38" s="48"/>
      <c r="G38" s="405"/>
      <c r="H38" s="405"/>
      <c r="I38" s="58"/>
      <c r="J38" s="311"/>
    </row>
    <row r="39" spans="1:10" ht="17.399999999999999">
      <c r="A39" s="48"/>
      <c r="B39" s="42" t="s">
        <v>266</v>
      </c>
      <c r="C39" s="48"/>
      <c r="D39" s="48"/>
      <c r="E39" s="48"/>
      <c r="F39" s="48"/>
      <c r="G39" s="405">
        <v>-126.07525531909999</v>
      </c>
      <c r="H39" s="405">
        <v>-129.86767059619945</v>
      </c>
      <c r="I39" s="58">
        <v>512</v>
      </c>
      <c r="J39" s="311">
        <v>256.05707408470056</v>
      </c>
    </row>
    <row r="40" spans="1:10" ht="3" customHeight="1" thickBot="1">
      <c r="A40" s="48"/>
      <c r="B40" s="62"/>
      <c r="C40" s="62"/>
      <c r="D40" s="62"/>
      <c r="E40" s="62"/>
      <c r="F40" s="62"/>
      <c r="G40" s="421"/>
      <c r="H40" s="421"/>
      <c r="I40" s="421"/>
      <c r="J40" s="422"/>
    </row>
    <row r="41" spans="1:10" ht="7.2" customHeight="1">
      <c r="A41" s="48"/>
      <c r="B41" s="48"/>
      <c r="C41" s="48"/>
      <c r="D41" s="48"/>
      <c r="E41" s="48"/>
      <c r="F41" s="48"/>
      <c r="G41" s="58"/>
      <c r="H41" s="58"/>
      <c r="I41" s="58"/>
      <c r="J41" s="311"/>
    </row>
    <row r="42" spans="1:10" ht="17.399999999999999">
      <c r="A42" s="48"/>
      <c r="B42" s="42" t="s">
        <v>1</v>
      </c>
      <c r="C42" s="48"/>
      <c r="D42" s="48"/>
      <c r="E42" s="48"/>
      <c r="F42" s="48"/>
      <c r="G42" s="58"/>
      <c r="H42" s="58"/>
      <c r="I42" s="58"/>
      <c r="J42" s="311"/>
    </row>
    <row r="43" spans="1:10" ht="18" customHeight="1">
      <c r="A43" s="48"/>
      <c r="B43" s="48"/>
      <c r="C43" s="48"/>
      <c r="D43" s="48"/>
      <c r="E43" s="48"/>
      <c r="F43" s="48"/>
      <c r="G43" s="58"/>
      <c r="H43" s="58"/>
      <c r="I43" s="58"/>
      <c r="J43" s="311"/>
    </row>
    <row r="44" spans="1:10" ht="17.399999999999999">
      <c r="A44" s="48"/>
      <c r="B44" s="48" t="s">
        <v>109</v>
      </c>
      <c r="C44" s="48"/>
      <c r="D44" s="48"/>
      <c r="E44" s="48"/>
      <c r="F44" s="48"/>
      <c r="G44" s="58">
        <v>48.661159380000001</v>
      </c>
      <c r="H44" s="436">
        <v>11168.854203156807</v>
      </c>
      <c r="I44" s="58">
        <v>18667</v>
      </c>
      <c r="J44" s="311">
        <v>29884.515362536808</v>
      </c>
    </row>
    <row r="45" spans="1:10" ht="9" customHeight="1">
      <c r="A45" s="48"/>
      <c r="B45" s="48"/>
      <c r="C45" s="48"/>
      <c r="D45" s="48"/>
      <c r="E45" s="48"/>
      <c r="F45" s="48"/>
      <c r="G45" s="58"/>
      <c r="H45" s="58"/>
      <c r="I45" s="58"/>
      <c r="J45" s="423"/>
    </row>
    <row r="46" spans="1:10" ht="17.25" customHeight="1">
      <c r="A46" s="48"/>
      <c r="B46" s="48" t="s">
        <v>33</v>
      </c>
      <c r="C46" s="48"/>
      <c r="D46" s="48"/>
      <c r="E46" s="48"/>
      <c r="F46" s="48"/>
      <c r="G46" s="58">
        <v>221.32909758169444</v>
      </c>
      <c r="H46" s="590">
        <v>2002.6843624387157</v>
      </c>
      <c r="I46" s="58"/>
      <c r="J46" s="311">
        <v>2224.0134600204101</v>
      </c>
    </row>
    <row r="47" spans="1:10" ht="11.25" customHeight="1">
      <c r="A47" s="48"/>
      <c r="B47" s="241"/>
      <c r="C47" s="241"/>
      <c r="D47" s="241"/>
      <c r="E47" s="241"/>
      <c r="F47" s="241"/>
      <c r="G47" s="56"/>
      <c r="H47" s="56"/>
      <c r="I47" s="56"/>
      <c r="J47" s="326"/>
    </row>
    <row r="48" spans="1:10" ht="7.2" customHeight="1">
      <c r="A48" s="48"/>
      <c r="B48" s="48"/>
      <c r="C48" s="48"/>
      <c r="D48" s="48"/>
      <c r="E48" s="48"/>
      <c r="F48" s="48"/>
      <c r="G48" s="58"/>
      <c r="H48" s="58"/>
      <c r="I48" s="58"/>
      <c r="J48" s="311"/>
    </row>
    <row r="49" spans="1:10" ht="15.75" customHeight="1">
      <c r="A49" s="48"/>
      <c r="B49" s="48" t="s">
        <v>401</v>
      </c>
      <c r="C49" s="48"/>
      <c r="D49" s="48"/>
      <c r="E49" s="48"/>
      <c r="F49" s="48"/>
      <c r="G49" s="58">
        <v>-167.91570256</v>
      </c>
      <c r="H49" s="44">
        <v>1502.8033999999998</v>
      </c>
      <c r="I49" s="58">
        <v>512</v>
      </c>
      <c r="J49" s="311">
        <v>1846.8876974399998</v>
      </c>
    </row>
    <row r="50" spans="1:10" ht="15.75" customHeight="1">
      <c r="A50" s="48"/>
      <c r="B50" s="48" t="s">
        <v>402</v>
      </c>
      <c r="C50" s="48"/>
      <c r="D50" s="48"/>
      <c r="E50" s="48"/>
      <c r="F50" s="48"/>
      <c r="G50" s="58">
        <v>0</v>
      </c>
      <c r="H50" s="44">
        <v>15.230793749999975</v>
      </c>
      <c r="I50" s="58"/>
      <c r="J50" s="311">
        <v>15.381587499999977</v>
      </c>
    </row>
    <row r="51" spans="1:10" ht="15.75" customHeight="1">
      <c r="A51" s="48"/>
      <c r="B51" s="48" t="s">
        <v>119</v>
      </c>
      <c r="C51" s="48"/>
      <c r="D51" s="48"/>
      <c r="E51" s="48"/>
      <c r="F51" s="48"/>
      <c r="G51" s="44">
        <v>0</v>
      </c>
      <c r="H51" s="44">
        <v>-78.299000000000007</v>
      </c>
      <c r="I51" s="58"/>
      <c r="J51" s="311">
        <v>-77.578000000000003</v>
      </c>
    </row>
    <row r="52" spans="1:10" ht="4.5" customHeight="1" thickBot="1">
      <c r="A52" s="48"/>
      <c r="B52" s="62"/>
      <c r="C52" s="62"/>
      <c r="D52" s="62"/>
      <c r="E52" s="62"/>
      <c r="F52" s="62"/>
      <c r="G52" s="421"/>
      <c r="H52" s="421"/>
      <c r="I52" s="421"/>
      <c r="J52" s="422"/>
    </row>
    <row r="53" spans="1:10" ht="17.399999999999999">
      <c r="A53" s="48"/>
      <c r="B53" s="424" t="s">
        <v>138</v>
      </c>
      <c r="C53" s="424"/>
      <c r="D53" s="424"/>
      <c r="E53" s="424"/>
      <c r="F53" s="424"/>
      <c r="G53" s="425">
        <v>0.82664578</v>
      </c>
      <c r="H53" s="425">
        <v>2.7489999999999997</v>
      </c>
      <c r="I53" s="425"/>
      <c r="J53" s="426">
        <v>3.5756457799999994</v>
      </c>
    </row>
    <row r="54" spans="1:10" ht="3" customHeight="1" thickBot="1">
      <c r="A54" s="48"/>
      <c r="B54" s="62"/>
      <c r="C54" s="62"/>
      <c r="D54" s="62"/>
      <c r="E54" s="62"/>
      <c r="F54" s="62" t="e">
        <v>#VALUE!</v>
      </c>
      <c r="G54" s="421"/>
      <c r="H54" s="421">
        <v>19</v>
      </c>
      <c r="I54" s="421"/>
      <c r="J54" s="422"/>
    </row>
    <row r="55" spans="1:10" ht="6.6" customHeight="1">
      <c r="A55" s="48"/>
      <c r="B55" s="48"/>
      <c r="C55" s="48"/>
      <c r="D55" s="48"/>
      <c r="E55" s="48"/>
      <c r="F55" s="48"/>
      <c r="G55" s="58"/>
      <c r="H55" s="58"/>
      <c r="I55" s="58"/>
      <c r="J55" s="311"/>
    </row>
    <row r="56" spans="1:10" ht="15" customHeight="1">
      <c r="A56" s="48"/>
      <c r="B56" s="48" t="s">
        <v>11</v>
      </c>
      <c r="C56" s="48"/>
      <c r="D56" s="48"/>
      <c r="E56" s="48"/>
      <c r="F56" s="48"/>
      <c r="G56" s="436">
        <v>0.73601251999999995</v>
      </c>
      <c r="H56" s="58">
        <v>12.818812980000008</v>
      </c>
      <c r="I56" s="58"/>
      <c r="J56" s="311">
        <v>13.554825500000007</v>
      </c>
    </row>
    <row r="57" spans="1:10" ht="15" customHeight="1">
      <c r="A57" s="48"/>
      <c r="B57" s="48" t="s">
        <v>961</v>
      </c>
      <c r="C57" s="48"/>
      <c r="D57" s="48"/>
      <c r="E57" s="48"/>
      <c r="F57" s="48"/>
      <c r="G57" s="56">
        <v>0</v>
      </c>
      <c r="H57" s="56">
        <v>1075.057</v>
      </c>
      <c r="I57" s="56"/>
      <c r="J57" s="326">
        <v>1075.057</v>
      </c>
    </row>
    <row r="58" spans="1:10" ht="18" customHeight="1">
      <c r="A58" s="48"/>
      <c r="B58" s="242" t="s">
        <v>811</v>
      </c>
      <c r="C58" s="242"/>
      <c r="D58" s="242"/>
      <c r="E58" s="242"/>
      <c r="F58" s="242"/>
      <c r="G58" s="405">
        <v>-158.95143468000001</v>
      </c>
      <c r="H58" s="405">
        <v>-185.72322702000002</v>
      </c>
      <c r="I58" s="405"/>
      <c r="J58" s="406">
        <v>-344.6746617</v>
      </c>
    </row>
    <row r="59" spans="1:10" ht="3" customHeight="1">
      <c r="A59" s="48"/>
      <c r="B59" s="241"/>
      <c r="C59" s="241"/>
      <c r="D59" s="241"/>
      <c r="E59" s="241"/>
      <c r="F59" s="241"/>
      <c r="G59" s="427"/>
      <c r="H59" s="427"/>
      <c r="I59" s="427"/>
      <c r="J59" s="428"/>
    </row>
    <row r="60" spans="1:10" ht="18">
      <c r="A60" s="466"/>
      <c r="B60" s="122" t="s">
        <v>393</v>
      </c>
      <c r="C60" s="48"/>
      <c r="D60" s="408"/>
      <c r="E60" s="466"/>
      <c r="F60" s="466"/>
      <c r="G60" s="67"/>
      <c r="H60" s="67"/>
      <c r="I60" s="67"/>
      <c r="J60" s="68"/>
    </row>
    <row r="61" spans="1:10" ht="18">
      <c r="A61" s="466"/>
      <c r="B61" s="664" t="s">
        <v>812</v>
      </c>
      <c r="C61" s="466"/>
      <c r="D61" s="523"/>
      <c r="E61" s="466"/>
      <c r="F61" s="466"/>
      <c r="G61" s="67"/>
      <c r="H61" s="67"/>
      <c r="I61" s="67"/>
      <c r="J61" s="68"/>
    </row>
    <row r="62" spans="1:10" ht="9" customHeight="1">
      <c r="A62" s="466"/>
      <c r="B62" s="48"/>
      <c r="C62" s="48"/>
      <c r="D62" s="48"/>
      <c r="E62" s="48"/>
      <c r="F62" s="48"/>
      <c r="G62" s="67"/>
      <c r="H62" s="67"/>
      <c r="I62" s="67"/>
      <c r="J62" s="67"/>
    </row>
    <row r="63" spans="1:10" ht="17.399999999999999">
      <c r="A63" s="466"/>
      <c r="B63" s="42" t="s">
        <v>366</v>
      </c>
      <c r="C63" s="48"/>
      <c r="D63" s="48"/>
      <c r="E63" s="48"/>
      <c r="F63" s="48"/>
      <c r="G63" s="67"/>
      <c r="H63" s="67"/>
      <c r="I63" s="67"/>
      <c r="J63" s="68" t="s">
        <v>457</v>
      </c>
    </row>
    <row r="64" spans="1:10" ht="17.399999999999999">
      <c r="A64" s="466"/>
      <c r="B64" s="42" t="s">
        <v>659</v>
      </c>
      <c r="C64" s="48"/>
      <c r="D64" s="48"/>
      <c r="E64" s="48"/>
      <c r="F64" s="48"/>
      <c r="G64" s="67"/>
      <c r="H64" s="67"/>
      <c r="I64" s="67"/>
      <c r="J64" s="68"/>
    </row>
    <row r="65" spans="1:10" ht="17.25" customHeight="1">
      <c r="A65" s="466"/>
      <c r="B65" s="48"/>
      <c r="C65" s="48"/>
      <c r="D65" s="48"/>
      <c r="E65" s="48"/>
      <c r="F65" s="48"/>
      <c r="G65" s="68"/>
      <c r="H65" s="68"/>
      <c r="I65" s="67"/>
      <c r="J65" s="67"/>
    </row>
    <row r="66" spans="1:10" ht="17.25" customHeight="1">
      <c r="A66" s="466"/>
      <c r="B66" s="48"/>
      <c r="C66" s="48"/>
      <c r="D66" s="48"/>
      <c r="E66" s="48"/>
      <c r="F66" s="48"/>
      <c r="G66" s="68"/>
      <c r="H66" s="68"/>
      <c r="I66" s="67"/>
      <c r="J66" s="67"/>
    </row>
    <row r="67" spans="1:10" ht="17.25" customHeight="1">
      <c r="A67" s="218">
        <v>2</v>
      </c>
      <c r="B67" s="123" t="s">
        <v>646</v>
      </c>
      <c r="C67" s="48"/>
      <c r="D67" s="48"/>
      <c r="E67" s="48"/>
      <c r="F67" s="48"/>
      <c r="G67" s="67"/>
      <c r="H67" s="67"/>
      <c r="I67" s="67"/>
      <c r="J67" s="67"/>
    </row>
    <row r="68" spans="1:10" ht="17.25" customHeight="1">
      <c r="A68" s="218"/>
      <c r="B68" s="10" t="s">
        <v>647</v>
      </c>
      <c r="C68" s="48"/>
      <c r="D68" s="48"/>
      <c r="E68" s="48"/>
      <c r="F68" s="48"/>
      <c r="G68" s="67"/>
      <c r="H68" s="67"/>
      <c r="I68" s="67"/>
      <c r="J68" s="67"/>
    </row>
    <row r="69" spans="1:10" ht="17.25" customHeight="1" thickBot="1">
      <c r="A69" s="441"/>
      <c r="B69" s="48"/>
      <c r="C69" s="48"/>
      <c r="D69" s="48"/>
      <c r="E69" s="48"/>
      <c r="F69" s="48"/>
      <c r="G69" s="67"/>
      <c r="H69" s="67"/>
      <c r="I69" s="67"/>
      <c r="J69" s="67"/>
    </row>
    <row r="70" spans="1:10" ht="52.2">
      <c r="A70" s="48"/>
      <c r="B70" s="411"/>
      <c r="C70" s="412"/>
      <c r="D70" s="412"/>
      <c r="E70" s="412"/>
      <c r="F70" s="412"/>
      <c r="G70" s="698" t="s">
        <v>268</v>
      </c>
      <c r="H70" s="698" t="s">
        <v>894</v>
      </c>
      <c r="I70" s="698" t="s">
        <v>340</v>
      </c>
      <c r="J70" s="700" t="s">
        <v>323</v>
      </c>
    </row>
    <row r="71" spans="1:10" ht="17.399999999999999">
      <c r="A71" s="48"/>
      <c r="B71" s="351"/>
      <c r="C71" s="413"/>
      <c r="D71" s="413"/>
      <c r="E71" s="413"/>
      <c r="F71" s="413"/>
      <c r="G71" s="699"/>
      <c r="H71" s="699"/>
      <c r="I71" s="699"/>
      <c r="J71" s="701"/>
    </row>
    <row r="72" spans="1:10" ht="18" thickBot="1">
      <c r="A72" s="48"/>
      <c r="B72" s="414" t="s">
        <v>220</v>
      </c>
      <c r="C72" s="415"/>
      <c r="D72" s="415"/>
      <c r="E72" s="415"/>
      <c r="F72" s="415"/>
      <c r="G72" s="517" t="s">
        <v>73</v>
      </c>
      <c r="H72" s="517" t="s">
        <v>73</v>
      </c>
      <c r="I72" s="517" t="s">
        <v>73</v>
      </c>
      <c r="J72" s="488" t="s">
        <v>73</v>
      </c>
    </row>
    <row r="73" spans="1:10" ht="12.75" customHeight="1">
      <c r="A73" s="48"/>
      <c r="B73" s="48"/>
      <c r="C73" s="48"/>
      <c r="D73" s="48"/>
      <c r="E73" s="48"/>
      <c r="F73" s="48"/>
      <c r="G73" s="67"/>
      <c r="H73" s="67"/>
      <c r="I73" s="67"/>
      <c r="J73" s="340"/>
    </row>
    <row r="74" spans="1:10" ht="18.75" customHeight="1">
      <c r="A74" s="441" t="s">
        <v>615</v>
      </c>
      <c r="B74" s="693" t="s">
        <v>957</v>
      </c>
      <c r="C74" s="48"/>
      <c r="D74" s="48"/>
      <c r="E74" s="48"/>
      <c r="F74" s="48"/>
      <c r="G74" s="67"/>
      <c r="H74" s="67"/>
      <c r="I74" s="67"/>
      <c r="J74" s="339"/>
    </row>
    <row r="75" spans="1:10" ht="17.399999999999999">
      <c r="A75" s="48"/>
      <c r="B75" s="42"/>
      <c r="C75" s="48"/>
      <c r="D75" s="48"/>
      <c r="E75" s="48"/>
      <c r="F75" s="48"/>
      <c r="G75" s="67"/>
      <c r="H75" s="67"/>
      <c r="I75" s="67"/>
      <c r="J75" s="339"/>
    </row>
    <row r="76" spans="1:10" ht="17.399999999999999">
      <c r="A76" s="48"/>
      <c r="B76" s="48" t="s">
        <v>38</v>
      </c>
      <c r="C76" s="48"/>
      <c r="D76" s="48"/>
      <c r="E76" s="48"/>
      <c r="F76" s="48"/>
      <c r="G76" s="117">
        <v>0</v>
      </c>
      <c r="H76" s="405">
        <v>80</v>
      </c>
      <c r="I76" s="44"/>
      <c r="J76" s="339">
        <v>80</v>
      </c>
    </row>
    <row r="77" spans="1:10" ht="17.399999999999999">
      <c r="A77" s="48"/>
      <c r="B77" s="48" t="s">
        <v>108</v>
      </c>
      <c r="C77" s="48"/>
      <c r="D77" s="48"/>
      <c r="E77" s="48"/>
      <c r="F77" s="48"/>
      <c r="G77" s="405">
        <v>5</v>
      </c>
      <c r="H77" s="405">
        <v>1385</v>
      </c>
      <c r="I77" s="44"/>
      <c r="J77" s="339">
        <v>1390</v>
      </c>
    </row>
    <row r="78" spans="1:10" ht="17.399999999999999">
      <c r="A78" s="48"/>
      <c r="B78" s="48" t="s">
        <v>395</v>
      </c>
      <c r="C78" s="48"/>
      <c r="D78" s="48"/>
      <c r="E78" s="48"/>
      <c r="F78" s="48"/>
      <c r="G78" s="405">
        <v>-123</v>
      </c>
      <c r="H78" s="405">
        <v>-1263</v>
      </c>
      <c r="I78" s="44"/>
      <c r="J78" s="339">
        <v>-1386</v>
      </c>
    </row>
    <row r="79" spans="1:10" ht="17.399999999999999">
      <c r="A79" s="48"/>
      <c r="B79" s="696" t="s">
        <v>814</v>
      </c>
      <c r="C79" s="48"/>
      <c r="D79" s="48"/>
      <c r="E79" s="48"/>
      <c r="F79" s="48"/>
      <c r="G79" s="117">
        <v>0</v>
      </c>
      <c r="H79" s="405">
        <v>-120</v>
      </c>
      <c r="I79" s="44"/>
      <c r="J79" s="339">
        <v>-120</v>
      </c>
    </row>
    <row r="80" spans="1:10" ht="17.399999999999999">
      <c r="A80" s="48"/>
      <c r="B80" s="696" t="s">
        <v>643</v>
      </c>
      <c r="C80" s="48"/>
      <c r="D80" s="48"/>
      <c r="E80" s="48"/>
      <c r="F80" s="48"/>
      <c r="G80" s="117">
        <v>0</v>
      </c>
      <c r="H80" s="405">
        <v>146</v>
      </c>
      <c r="I80" s="44"/>
      <c r="J80" s="339">
        <v>146</v>
      </c>
    </row>
    <row r="81" spans="1:10" ht="6" customHeight="1">
      <c r="A81" s="48"/>
      <c r="B81" s="241"/>
      <c r="C81" s="241"/>
      <c r="D81" s="241"/>
      <c r="E81" s="241"/>
      <c r="F81" s="241"/>
      <c r="G81" s="417"/>
      <c r="H81" s="417"/>
      <c r="I81" s="427"/>
      <c r="J81" s="428"/>
    </row>
    <row r="82" spans="1:10" ht="9" customHeight="1">
      <c r="A82" s="48"/>
      <c r="B82" s="48"/>
      <c r="C82" s="48"/>
      <c r="D82" s="48"/>
      <c r="E82" s="48"/>
      <c r="F82" s="48"/>
      <c r="G82" s="405"/>
      <c r="H82" s="405"/>
      <c r="I82" s="67"/>
      <c r="J82" s="339"/>
    </row>
    <row r="83" spans="1:10" ht="17.399999999999999">
      <c r="A83" s="48"/>
      <c r="B83" s="42" t="s">
        <v>124</v>
      </c>
      <c r="C83" s="48"/>
      <c r="D83" s="48"/>
      <c r="E83" s="48"/>
      <c r="F83" s="48"/>
      <c r="G83" s="405">
        <v>-118</v>
      </c>
      <c r="H83" s="405">
        <v>228</v>
      </c>
      <c r="I83" s="67"/>
      <c r="J83" s="339">
        <v>110</v>
      </c>
    </row>
    <row r="84" spans="1:10" ht="17.399999999999999">
      <c r="A84" s="48"/>
      <c r="B84" s="48" t="s">
        <v>55</v>
      </c>
      <c r="C84" s="48"/>
      <c r="D84" s="48"/>
      <c r="E84" s="48"/>
      <c r="F84" s="48"/>
      <c r="G84" s="117">
        <v>0</v>
      </c>
      <c r="H84" s="405">
        <v>644</v>
      </c>
      <c r="I84" s="44">
        <v>240</v>
      </c>
      <c r="J84" s="339">
        <v>884</v>
      </c>
    </row>
    <row r="85" spans="1:10" ht="17.399999999999999">
      <c r="A85" s="48"/>
      <c r="B85" s="48" t="s">
        <v>258</v>
      </c>
      <c r="C85" s="48"/>
      <c r="D85" s="48"/>
      <c r="E85" s="48"/>
      <c r="F85" s="48"/>
      <c r="G85" s="405">
        <v>-21</v>
      </c>
      <c r="H85" s="405">
        <v>-33</v>
      </c>
      <c r="I85" s="44"/>
      <c r="J85" s="339">
        <v>-54</v>
      </c>
    </row>
    <row r="86" spans="1:10" ht="17.399999999999999">
      <c r="A86" s="48"/>
      <c r="B86" s="48" t="s">
        <v>464</v>
      </c>
      <c r="C86" s="48"/>
      <c r="D86" s="48"/>
      <c r="E86" s="48"/>
      <c r="F86" s="48"/>
      <c r="G86" s="117">
        <v>0</v>
      </c>
      <c r="H86" s="405">
        <v>-9</v>
      </c>
      <c r="I86" s="44"/>
      <c r="J86" s="339">
        <v>-9</v>
      </c>
    </row>
    <row r="87" spans="1:10" ht="17.399999999999999">
      <c r="A87" s="48"/>
      <c r="B87" s="48" t="s">
        <v>430</v>
      </c>
      <c r="C87" s="48"/>
      <c r="D87" s="48"/>
      <c r="E87" s="48"/>
      <c r="F87" s="48"/>
      <c r="G87" s="117">
        <v>0</v>
      </c>
      <c r="H87" s="405">
        <v>-50</v>
      </c>
      <c r="I87" s="44"/>
      <c r="J87" s="339">
        <v>-50</v>
      </c>
    </row>
    <row r="88" spans="1:10" ht="17.399999999999999">
      <c r="A88" s="48"/>
      <c r="B88" s="48" t="s">
        <v>710</v>
      </c>
      <c r="C88" s="48"/>
      <c r="D88" s="48"/>
      <c r="E88" s="48"/>
      <c r="F88" s="48"/>
      <c r="G88" s="405">
        <v>1</v>
      </c>
      <c r="H88" s="405">
        <v>0</v>
      </c>
      <c r="I88" s="44"/>
      <c r="J88" s="339">
        <v>1</v>
      </c>
    </row>
    <row r="89" spans="1:10" ht="17.399999999999999">
      <c r="A89" s="48"/>
      <c r="B89" s="241" t="s">
        <v>20</v>
      </c>
      <c r="C89" s="241"/>
      <c r="D89" s="241"/>
      <c r="E89" s="241"/>
      <c r="F89" s="241"/>
      <c r="G89" s="417">
        <v>45</v>
      </c>
      <c r="H89" s="417">
        <v>-465</v>
      </c>
      <c r="I89" s="46"/>
      <c r="J89" s="428">
        <v>-420</v>
      </c>
    </row>
    <row r="90" spans="1:10" ht="17.399999999999999">
      <c r="A90" s="48"/>
      <c r="B90" s="418" t="s">
        <v>173</v>
      </c>
      <c r="C90" s="242"/>
      <c r="D90" s="242"/>
      <c r="E90" s="242"/>
      <c r="F90" s="242"/>
      <c r="G90" s="405">
        <v>-93</v>
      </c>
      <c r="H90" s="405">
        <v>315</v>
      </c>
      <c r="I90" s="429">
        <v>240</v>
      </c>
      <c r="J90" s="430">
        <v>462</v>
      </c>
    </row>
    <row r="91" spans="1:10" ht="17.399999999999999">
      <c r="A91" s="48"/>
      <c r="B91" s="48" t="s">
        <v>128</v>
      </c>
      <c r="C91" s="48"/>
      <c r="D91" s="48"/>
      <c r="E91" s="48"/>
      <c r="F91" s="48"/>
      <c r="G91" s="117">
        <v>0</v>
      </c>
      <c r="H91" s="405">
        <v>0</v>
      </c>
      <c r="I91" s="44"/>
      <c r="J91" s="339">
        <v>0</v>
      </c>
    </row>
    <row r="92" spans="1:10" ht="19.8">
      <c r="A92" s="48"/>
      <c r="B92" s="416" t="s">
        <v>515</v>
      </c>
      <c r="C92" s="48"/>
      <c r="D92" s="48"/>
      <c r="E92" s="48"/>
      <c r="F92" s="48"/>
      <c r="G92" s="117">
        <v>0</v>
      </c>
      <c r="H92" s="405">
        <v>3</v>
      </c>
      <c r="I92" s="44"/>
      <c r="J92" s="339">
        <v>3</v>
      </c>
    </row>
    <row r="93" spans="1:10" ht="9" customHeight="1">
      <c r="A93" s="48"/>
      <c r="B93" s="241"/>
      <c r="C93" s="241"/>
      <c r="D93" s="241"/>
      <c r="E93" s="241"/>
      <c r="F93" s="241"/>
      <c r="G93" s="405"/>
      <c r="H93" s="405"/>
      <c r="I93" s="427"/>
      <c r="J93" s="428"/>
    </row>
    <row r="94" spans="1:10" ht="17.399999999999999">
      <c r="A94" s="48"/>
      <c r="B94" s="418" t="s">
        <v>352</v>
      </c>
      <c r="C94" s="242"/>
      <c r="D94" s="242"/>
      <c r="E94" s="242"/>
      <c r="F94" s="242"/>
      <c r="G94" s="242">
        <v>-93</v>
      </c>
      <c r="H94" s="242">
        <v>318</v>
      </c>
      <c r="I94" s="431">
        <v>240</v>
      </c>
      <c r="J94" s="432">
        <v>465</v>
      </c>
    </row>
    <row r="95" spans="1:10" ht="8.1" customHeight="1" thickBot="1">
      <c r="A95" s="48"/>
      <c r="B95" s="152"/>
      <c r="C95" s="62"/>
      <c r="D95" s="62"/>
      <c r="E95" s="62"/>
      <c r="F95" s="62"/>
      <c r="G95" s="62"/>
      <c r="H95" s="62"/>
      <c r="I95" s="80"/>
      <c r="J95" s="433"/>
    </row>
    <row r="96" spans="1:10" ht="7.35" customHeight="1">
      <c r="A96" s="48"/>
      <c r="B96" s="48"/>
      <c r="C96" s="48"/>
      <c r="D96" s="48"/>
      <c r="E96" s="48"/>
      <c r="F96" s="48"/>
      <c r="G96" s="405"/>
      <c r="H96" s="405"/>
      <c r="I96" s="67"/>
      <c r="J96" s="339"/>
    </row>
    <row r="97" spans="1:10" ht="18" thickBot="1">
      <c r="A97" s="48"/>
      <c r="B97" s="152" t="s">
        <v>322</v>
      </c>
      <c r="C97" s="62"/>
      <c r="D97" s="62"/>
      <c r="E97" s="62"/>
      <c r="F97" s="62"/>
      <c r="G97" s="62">
        <v>-94</v>
      </c>
      <c r="H97" s="62">
        <v>318</v>
      </c>
      <c r="I97" s="80">
        <v>240</v>
      </c>
      <c r="J97" s="433">
        <v>464</v>
      </c>
    </row>
    <row r="98" spans="1:10" ht="9.6" customHeight="1">
      <c r="A98" s="48"/>
      <c r="B98" s="48"/>
      <c r="C98" s="48"/>
      <c r="D98" s="48"/>
      <c r="E98" s="48"/>
      <c r="F98" s="48"/>
      <c r="G98" s="67"/>
      <c r="H98" s="67"/>
      <c r="I98" s="67"/>
      <c r="J98" s="339"/>
    </row>
    <row r="99" spans="1:10" ht="17.399999999999999">
      <c r="A99" s="48"/>
      <c r="B99" s="42" t="s">
        <v>1</v>
      </c>
      <c r="C99" s="48"/>
      <c r="D99" s="48"/>
      <c r="E99" s="48"/>
      <c r="F99" s="48"/>
      <c r="G99" s="67"/>
      <c r="H99" s="67"/>
      <c r="I99" s="67"/>
      <c r="J99" s="339"/>
    </row>
    <row r="100" spans="1:10" ht="11.7" customHeight="1">
      <c r="A100" s="48"/>
      <c r="B100" s="48"/>
      <c r="C100" s="48"/>
      <c r="D100" s="48"/>
      <c r="E100" s="48"/>
      <c r="F100" s="48"/>
      <c r="G100" s="67"/>
      <c r="H100" s="67"/>
      <c r="I100" s="67"/>
      <c r="J100" s="339"/>
    </row>
    <row r="101" spans="1:10" ht="17.399999999999999">
      <c r="A101" s="48"/>
      <c r="B101" s="48" t="s">
        <v>109</v>
      </c>
      <c r="C101" s="48"/>
      <c r="D101" s="48"/>
      <c r="E101" s="48"/>
      <c r="F101" s="48"/>
      <c r="G101" s="67">
        <v>46</v>
      </c>
      <c r="H101" s="67">
        <v>10522</v>
      </c>
      <c r="I101" s="67">
        <v>18279</v>
      </c>
      <c r="J101" s="339">
        <v>28847</v>
      </c>
    </row>
    <row r="102" spans="1:10" ht="7.2" customHeight="1">
      <c r="A102" s="48"/>
      <c r="B102" s="48"/>
      <c r="C102" s="48"/>
      <c r="D102" s="48"/>
      <c r="E102" s="48"/>
      <c r="F102" s="48"/>
      <c r="G102" s="67"/>
      <c r="H102" s="67"/>
      <c r="I102" s="67"/>
      <c r="J102" s="339"/>
    </row>
    <row r="103" spans="1:10" ht="17.399999999999999">
      <c r="A103" s="48"/>
      <c r="B103" s="241" t="s">
        <v>33</v>
      </c>
      <c r="C103" s="241"/>
      <c r="D103" s="241"/>
      <c r="E103" s="241"/>
      <c r="F103" s="241"/>
      <c r="G103" s="427">
        <v>211</v>
      </c>
      <c r="H103" s="427">
        <v>1707</v>
      </c>
      <c r="I103" s="427"/>
      <c r="J103" s="428">
        <v>1918</v>
      </c>
    </row>
    <row r="104" spans="1:10" ht="17.399999999999999">
      <c r="A104" s="48"/>
      <c r="B104" s="48" t="s">
        <v>401</v>
      </c>
      <c r="C104" s="48"/>
      <c r="D104" s="48"/>
      <c r="E104" s="48"/>
      <c r="F104" s="48"/>
      <c r="G104" s="67">
        <v>-156</v>
      </c>
      <c r="H104" s="44">
        <v>-204</v>
      </c>
      <c r="I104" s="44">
        <v>240</v>
      </c>
      <c r="J104" s="339">
        <v>-120</v>
      </c>
    </row>
    <row r="105" spans="1:10" ht="17.399999999999999">
      <c r="A105" s="48"/>
      <c r="B105" s="48" t="s">
        <v>402</v>
      </c>
      <c r="C105" s="48"/>
      <c r="D105" s="48"/>
      <c r="E105" s="48"/>
      <c r="F105" s="48"/>
      <c r="G105" s="117">
        <v>0</v>
      </c>
      <c r="H105" s="44">
        <v>235</v>
      </c>
      <c r="I105" s="44"/>
      <c r="J105" s="339">
        <v>235</v>
      </c>
    </row>
    <row r="106" spans="1:10" ht="17.399999999999999">
      <c r="A106" s="48"/>
      <c r="B106" s="48" t="s">
        <v>119</v>
      </c>
      <c r="C106" s="48"/>
      <c r="D106" s="48"/>
      <c r="E106" s="48"/>
      <c r="F106" s="48"/>
      <c r="G106" s="117">
        <v>0</v>
      </c>
      <c r="H106" s="44">
        <v>-598</v>
      </c>
      <c r="I106" s="44"/>
      <c r="J106" s="339">
        <v>-598</v>
      </c>
    </row>
    <row r="107" spans="1:10" ht="9.6" customHeight="1" thickBot="1">
      <c r="A107" s="48"/>
      <c r="B107" s="62"/>
      <c r="C107" s="62"/>
      <c r="D107" s="62"/>
      <c r="E107" s="62"/>
      <c r="F107" s="62"/>
      <c r="G107" s="80"/>
      <c r="H107" s="80"/>
      <c r="I107" s="80"/>
      <c r="J107" s="433"/>
    </row>
    <row r="108" spans="1:10" ht="18" thickBot="1">
      <c r="A108" s="48"/>
      <c r="B108" s="62" t="s">
        <v>105</v>
      </c>
      <c r="C108" s="62"/>
      <c r="D108" s="62"/>
      <c r="E108" s="62"/>
      <c r="F108" s="62"/>
      <c r="G108" s="53">
        <v>1</v>
      </c>
      <c r="H108" s="53">
        <v>29</v>
      </c>
      <c r="I108" s="53"/>
      <c r="J108" s="433">
        <v>30</v>
      </c>
    </row>
    <row r="109" spans="1:10" ht="18.600000000000001" customHeight="1">
      <c r="A109" s="48"/>
      <c r="B109" s="48" t="s">
        <v>11</v>
      </c>
      <c r="C109" s="48"/>
      <c r="D109" s="48"/>
      <c r="E109" s="48"/>
      <c r="F109" s="48"/>
      <c r="G109" s="67">
        <v>0</v>
      </c>
      <c r="H109" s="44">
        <v>11</v>
      </c>
      <c r="I109" s="44"/>
      <c r="J109" s="339">
        <v>11</v>
      </c>
    </row>
    <row r="110" spans="1:10" ht="17.399999999999999">
      <c r="A110" s="48"/>
      <c r="B110" s="48" t="s">
        <v>961</v>
      </c>
      <c r="C110" s="48"/>
      <c r="D110" s="48"/>
      <c r="E110" s="48"/>
      <c r="F110" s="48"/>
      <c r="G110" s="67">
        <v>0</v>
      </c>
      <c r="H110" s="44">
        <v>1366</v>
      </c>
      <c r="I110" s="44"/>
      <c r="J110" s="339">
        <v>1366</v>
      </c>
    </row>
    <row r="111" spans="1:10" ht="17.399999999999999" hidden="1">
      <c r="A111" s="48"/>
      <c r="B111" s="48" t="s">
        <v>641</v>
      </c>
      <c r="C111" s="48"/>
      <c r="D111" s="48"/>
      <c r="E111" s="48"/>
      <c r="F111" s="48"/>
      <c r="G111" s="67">
        <v>0</v>
      </c>
      <c r="H111" s="44">
        <v>0</v>
      </c>
      <c r="I111" s="44"/>
      <c r="J111" s="339">
        <v>0</v>
      </c>
    </row>
    <row r="112" spans="1:10" ht="20.100000000000001" customHeight="1">
      <c r="A112" s="48"/>
      <c r="B112" s="775" t="s">
        <v>811</v>
      </c>
      <c r="C112" s="775"/>
      <c r="D112" s="775"/>
      <c r="E112" s="775"/>
      <c r="F112" s="775"/>
      <c r="G112" s="775">
        <v>-118</v>
      </c>
      <c r="H112" s="775">
        <v>239</v>
      </c>
      <c r="I112" s="775"/>
      <c r="J112" s="776">
        <v>121</v>
      </c>
    </row>
    <row r="113" spans="1:10" ht="5.0999999999999996" customHeight="1">
      <c r="A113" s="48"/>
      <c r="B113" s="48"/>
      <c r="C113" s="48"/>
      <c r="D113" s="48"/>
      <c r="E113" s="48"/>
      <c r="F113" s="48"/>
      <c r="G113" s="67"/>
      <c r="H113" s="67"/>
      <c r="I113" s="67"/>
      <c r="J113" s="68"/>
    </row>
    <row r="114" spans="1:10" ht="18">
      <c r="A114" s="408"/>
      <c r="B114" s="664" t="s">
        <v>514</v>
      </c>
      <c r="C114" s="48"/>
      <c r="D114" s="408"/>
      <c r="E114" s="408"/>
      <c r="F114" s="408"/>
      <c r="G114" s="407"/>
      <c r="H114" s="407"/>
      <c r="I114" s="407"/>
      <c r="J114" s="407"/>
    </row>
    <row r="115" spans="1:10" ht="18">
      <c r="A115" s="408"/>
      <c r="B115" s="664" t="s">
        <v>812</v>
      </c>
      <c r="C115" s="48"/>
      <c r="D115" s="408"/>
      <c r="E115" s="408"/>
      <c r="F115" s="408"/>
      <c r="G115" s="407"/>
      <c r="H115" s="407"/>
      <c r="I115" s="407"/>
      <c r="J115" s="407"/>
    </row>
  </sheetData>
  <customSheetViews>
    <customSheetView guid="{24C5F6D1-AC73-4939-BE3B-CE6EF1966359}" fitToPage="1" printArea="1" hiddenRows="1" topLeftCell="A52">
      <selection activeCell="B63" sqref="B63"/>
      <rowBreaks count="1" manualBreakCount="1">
        <brk id="63" max="10" man="1"/>
      </rowBreaks>
      <pageMargins left="0.23622047244094488" right="0.23622047244094488" top="0.59055118110236215" bottom="0.59055118110236215" header="0.31496062992125984" footer="0.31496062992125984"/>
      <pageSetup paperSize="9" scale="65" fitToHeight="0" orientation="portrait" r:id="rId1"/>
      <headerFooter alignWithMargins="0"/>
    </customSheetView>
    <customSheetView guid="{AEAF5D03-0CD3-48DD-91C0-E80B9C3D78F9}" scale="80" fitToPage="1" printArea="1" topLeftCell="A37">
      <selection activeCell="J59" sqref="J59"/>
      <rowBreaks count="1" manualBreakCount="1">
        <brk id="64" max="10" man="1"/>
      </rowBreaks>
      <pageMargins left="0.23622047244094488" right="0.23622047244094488" top="0.59055118110236215" bottom="0.59055118110236215" header="0.31496062992125984" footer="0.31496062992125984"/>
      <pageSetup paperSize="9" scale="67" fitToHeight="0" orientation="portrait" r:id="rId2"/>
      <headerFooter alignWithMargins="0"/>
    </customSheetView>
    <customSheetView guid="{505E04CA-24D9-4382-A744-2C436DB5964A}" scale="60" showPageBreaks="1" showGridLines="0" fitToPage="1" printArea="1" view="pageBreakPreview" topLeftCell="A57">
      <selection activeCell="D53" sqref="D53"/>
      <pageMargins left="0.47244094488188981" right="0.27559055118110237" top="0.23622047244094491" bottom="0.19685039370078741" header="0.23622047244094491" footer="0.19685039370078741"/>
      <pageSetup paperSize="9" scale="56" orientation="portrait" r:id="rId3"/>
      <headerFooter alignWithMargins="0"/>
    </customSheetView>
  </customSheetViews>
  <mergeCells count="4">
    <mergeCell ref="G11:G15"/>
    <mergeCell ref="H11:H15"/>
    <mergeCell ref="J11:J15"/>
    <mergeCell ref="I11:I15"/>
  </mergeCells>
  <pageMargins left="0.23622047244094488" right="0.23622047244094488" top="0.59055118110236215" bottom="0.59055118110236215" header="0.31496062992125984" footer="0.31496062992125984"/>
  <pageSetup paperSize="9" scale="65" fitToHeight="0" orientation="portrait" r:id="rId4"/>
  <headerFooter alignWithMargins="0"/>
  <rowBreaks count="1" manualBreakCount="1">
    <brk id="61" max="10" man="1"/>
  </rowBreaks>
  <customProperties>
    <customPr name="SheetOptions" r:id="rId5"/>
  </customProperties>
  <drawing r:id="rId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autoPageBreaks="0" fitToPage="1"/>
  </sheetPr>
  <dimension ref="A1:K435"/>
  <sheetViews>
    <sheetView topLeftCell="A7" workbookViewId="0">
      <selection activeCell="A22" sqref="A22:XFD22"/>
    </sheetView>
  </sheetViews>
  <sheetFormatPr defaultColWidth="9.33203125" defaultRowHeight="13.2"/>
  <cols>
    <col min="1" max="1" width="4.5546875" customWidth="1"/>
    <col min="2" max="2" width="7.5546875" customWidth="1"/>
    <col min="3" max="3" width="5.5546875" customWidth="1"/>
    <col min="4" max="4" width="38.5546875" customWidth="1"/>
    <col min="5" max="5" width="31.5546875" hidden="1" customWidth="1"/>
    <col min="6" max="6" width="22.33203125" customWidth="1"/>
    <col min="7" max="7" width="15.6640625" customWidth="1"/>
    <col min="8" max="8" width="17.5546875" customWidth="1"/>
    <col min="9" max="10" width="23.33203125" customWidth="1"/>
    <col min="11" max="11" width="5.6640625" customWidth="1"/>
    <col min="12" max="12" width="8.44140625" customWidth="1"/>
    <col min="13" max="13" width="3.44140625" customWidth="1"/>
    <col min="14" max="18" width="18.5546875" customWidth="1"/>
  </cols>
  <sheetData>
    <row r="1" spans="1:11" ht="30.75" customHeight="1">
      <c r="A1" s="594" t="s">
        <v>366</v>
      </c>
      <c r="B1" s="11"/>
      <c r="C1" s="11"/>
      <c r="D1" s="11"/>
      <c r="E1" s="11"/>
      <c r="F1" s="11"/>
      <c r="G1" s="11"/>
      <c r="H1" s="11"/>
      <c r="I1" s="11"/>
      <c r="J1" s="30" t="s">
        <v>458</v>
      </c>
      <c r="K1" s="11"/>
    </row>
    <row r="2" spans="1:11" ht="18.600000000000001" customHeight="1">
      <c r="A2" s="39" t="s">
        <v>659</v>
      </c>
      <c r="B2" s="11"/>
      <c r="C2" s="29"/>
      <c r="D2" s="11"/>
      <c r="E2" s="11"/>
      <c r="F2" s="11"/>
      <c r="G2" s="11"/>
      <c r="H2" s="11"/>
      <c r="I2" s="11"/>
      <c r="J2" s="8"/>
      <c r="K2" s="11"/>
    </row>
    <row r="3" spans="1:11" ht="14.4" thickBot="1">
      <c r="A3" s="37"/>
      <c r="B3" s="37"/>
      <c r="C3" s="34"/>
      <c r="D3" s="34"/>
      <c r="E3" s="34"/>
      <c r="F3" s="34"/>
      <c r="G3" s="34"/>
      <c r="H3" s="34"/>
      <c r="I3" s="34"/>
      <c r="J3" s="38"/>
      <c r="K3" s="38"/>
    </row>
    <row r="4" spans="1:11" ht="17.399999999999999">
      <c r="A4" s="297"/>
      <c r="B4" s="297"/>
      <c r="C4" s="269"/>
      <c r="D4" s="269"/>
      <c r="E4" s="269"/>
      <c r="F4" s="269"/>
      <c r="G4" s="269"/>
      <c r="H4" s="316"/>
      <c r="I4" s="315"/>
      <c r="J4" s="439"/>
      <c r="K4" s="282"/>
    </row>
    <row r="5" spans="1:11" ht="17.399999999999999">
      <c r="A5" s="298">
        <v>3</v>
      </c>
      <c r="B5" s="298" t="s">
        <v>279</v>
      </c>
      <c r="C5" s="299"/>
      <c r="D5" s="299"/>
      <c r="E5" s="299"/>
      <c r="F5" s="299"/>
      <c r="G5" s="300"/>
      <c r="H5" s="316"/>
      <c r="I5" s="492" t="s">
        <v>297</v>
      </c>
      <c r="J5" s="324" t="s">
        <v>190</v>
      </c>
      <c r="K5" s="244"/>
    </row>
    <row r="6" spans="1:11" ht="17.399999999999999">
      <c r="A6" s="301"/>
      <c r="B6" s="315"/>
      <c r="C6" s="299"/>
      <c r="D6" s="299"/>
      <c r="E6" s="299"/>
      <c r="F6" s="299"/>
      <c r="G6" s="299"/>
      <c r="H6" s="316"/>
      <c r="I6" s="490" t="s">
        <v>652</v>
      </c>
      <c r="J6" s="491" t="s">
        <v>333</v>
      </c>
      <c r="K6" s="244"/>
    </row>
    <row r="7" spans="1:11" ht="18" thickBot="1">
      <c r="A7" s="304"/>
      <c r="B7" s="304"/>
      <c r="C7" s="304"/>
      <c r="D7" s="304"/>
      <c r="E7" s="304"/>
      <c r="F7" s="304"/>
      <c r="G7" s="305"/>
      <c r="H7" s="319"/>
      <c r="I7" s="350" t="s">
        <v>73</v>
      </c>
      <c r="J7" s="325" t="s">
        <v>73</v>
      </c>
      <c r="K7" s="270"/>
    </row>
    <row r="8" spans="1:11" ht="17.399999999999999">
      <c r="A8" s="137"/>
      <c r="B8" s="140"/>
      <c r="C8" s="140"/>
      <c r="D8" s="140"/>
      <c r="E8" s="140"/>
      <c r="F8" s="141"/>
      <c r="G8" s="141"/>
      <c r="I8" s="309"/>
      <c r="J8" s="22"/>
      <c r="K8" s="8"/>
    </row>
    <row r="9" spans="1:11" ht="17.399999999999999">
      <c r="A9" s="137"/>
      <c r="B9" s="141" t="s">
        <v>49</v>
      </c>
      <c r="C9" s="140"/>
      <c r="D9" s="140"/>
      <c r="E9" s="140"/>
      <c r="F9" s="141"/>
      <c r="G9" s="141"/>
      <c r="H9" s="22"/>
      <c r="I9" s="310">
        <v>15248.238449304699</v>
      </c>
      <c r="J9" s="31">
        <v>11661.002260692299</v>
      </c>
      <c r="K9" s="8"/>
    </row>
    <row r="10" spans="1:11" ht="17.399999999999999">
      <c r="A10" s="137"/>
      <c r="B10" s="140" t="s">
        <v>84</v>
      </c>
      <c r="C10" s="140"/>
      <c r="D10" s="138"/>
      <c r="E10" s="140"/>
      <c r="F10" s="141"/>
      <c r="G10" s="141"/>
      <c r="H10" s="22"/>
      <c r="I10" s="681">
        <v>14005.1256799209</v>
      </c>
      <c r="J10" s="295">
        <v>10263.5131097104</v>
      </c>
      <c r="K10" s="8"/>
    </row>
    <row r="11" spans="1:11" ht="17.399999999999999">
      <c r="A11" s="137"/>
      <c r="B11" s="140" t="s">
        <v>85</v>
      </c>
      <c r="C11" s="140"/>
      <c r="D11" s="138"/>
      <c r="E11" s="140"/>
      <c r="F11" s="141"/>
      <c r="G11" s="141"/>
      <c r="H11" s="22"/>
      <c r="I11" s="682">
        <v>1243.1127693838</v>
      </c>
      <c r="J11" s="296">
        <v>1397.4891509818199</v>
      </c>
      <c r="K11" s="8"/>
    </row>
    <row r="12" spans="1:11" ht="17.399999999999999">
      <c r="A12" s="137"/>
      <c r="B12" s="140"/>
      <c r="C12" s="140"/>
      <c r="D12" s="138"/>
      <c r="E12" s="140"/>
      <c r="F12" s="141"/>
      <c r="G12" s="141"/>
      <c r="H12" s="22"/>
      <c r="I12" s="677"/>
      <c r="J12" s="22"/>
      <c r="K12" s="8"/>
    </row>
    <row r="13" spans="1:11" ht="17.399999999999999">
      <c r="A13" s="137"/>
      <c r="B13" s="141" t="s">
        <v>251</v>
      </c>
      <c r="C13" s="140"/>
      <c r="D13" s="138"/>
      <c r="E13" s="138"/>
      <c r="F13" s="138"/>
      <c r="G13" s="138"/>
      <c r="H13" s="22"/>
      <c r="I13" s="311">
        <v>16323.057000000001</v>
      </c>
      <c r="J13" s="155">
        <v>13027</v>
      </c>
      <c r="K13" s="8"/>
    </row>
    <row r="14" spans="1:11" ht="17.399999999999999">
      <c r="A14" s="137"/>
      <c r="B14" s="703" t="s">
        <v>663</v>
      </c>
      <c r="C14" s="140"/>
      <c r="D14" s="141"/>
      <c r="E14" s="141"/>
      <c r="F14" s="140"/>
      <c r="G14" s="141"/>
      <c r="H14" s="22"/>
      <c r="I14" s="683">
        <v>532</v>
      </c>
      <c r="J14" s="156">
        <v>257</v>
      </c>
      <c r="K14" s="8"/>
    </row>
    <row r="15" spans="1:11" ht="17.399999999999999">
      <c r="A15" s="137"/>
      <c r="B15" s="140" t="s">
        <v>254</v>
      </c>
      <c r="C15" s="140"/>
      <c r="D15" s="141"/>
      <c r="E15" s="141"/>
      <c r="F15" s="140"/>
      <c r="G15" s="141"/>
      <c r="H15" s="22"/>
      <c r="I15" s="684">
        <v>15791.057000000001</v>
      </c>
      <c r="J15" s="158">
        <v>12770</v>
      </c>
      <c r="K15" s="8"/>
    </row>
    <row r="16" spans="1:11" ht="17.399999999999999">
      <c r="A16" s="137"/>
      <c r="B16" s="140" t="s">
        <v>250</v>
      </c>
      <c r="C16" s="140"/>
      <c r="D16" s="140"/>
      <c r="E16" s="140"/>
      <c r="F16" s="140"/>
      <c r="G16" s="140"/>
      <c r="H16" s="22"/>
      <c r="I16" s="685">
        <v>15322</v>
      </c>
      <c r="J16" s="597">
        <v>11852</v>
      </c>
      <c r="K16" s="8"/>
    </row>
    <row r="17" spans="1:11" ht="17.399999999999999">
      <c r="A17" s="137"/>
      <c r="B17" s="139" t="s">
        <v>270</v>
      </c>
      <c r="C17" s="140"/>
      <c r="D17" s="142"/>
      <c r="E17" s="142"/>
      <c r="F17" s="140"/>
      <c r="G17" s="142"/>
      <c r="H17" s="22"/>
      <c r="I17" s="686">
        <v>-606</v>
      </c>
      <c r="J17" s="598">
        <v>-448</v>
      </c>
      <c r="K17" s="8"/>
    </row>
    <row r="18" spans="1:11" ht="17.399999999999999">
      <c r="A18" s="137"/>
      <c r="B18" s="830" t="s">
        <v>69</v>
      </c>
      <c r="C18" s="140"/>
      <c r="D18" s="142"/>
      <c r="E18" s="142"/>
      <c r="F18" s="140"/>
      <c r="G18" s="142"/>
      <c r="H18" s="22"/>
      <c r="I18" s="683">
        <v>-23</v>
      </c>
      <c r="J18" s="156">
        <v>-3</v>
      </c>
      <c r="K18" s="8"/>
    </row>
    <row r="19" spans="1:11" ht="17.399999999999999" hidden="1">
      <c r="A19" s="137"/>
      <c r="B19" s="830" t="s">
        <v>307</v>
      </c>
      <c r="C19" s="140"/>
      <c r="D19" s="142"/>
      <c r="E19" s="142"/>
      <c r="F19" s="140"/>
      <c r="G19" s="142"/>
      <c r="H19" s="22"/>
      <c r="I19" s="684">
        <v>0</v>
      </c>
      <c r="J19" s="158">
        <v>0</v>
      </c>
      <c r="K19" s="8"/>
    </row>
    <row r="20" spans="1:11" ht="17.399999999999999">
      <c r="A20" s="137"/>
      <c r="B20" s="830" t="s">
        <v>385</v>
      </c>
      <c r="C20" s="140"/>
      <c r="D20" s="142"/>
      <c r="E20" s="142"/>
      <c r="F20" s="140"/>
      <c r="G20" s="142"/>
      <c r="H20" s="22"/>
      <c r="I20" s="684">
        <v>-8</v>
      </c>
      <c r="J20" s="158">
        <v>-150</v>
      </c>
      <c r="K20" s="8"/>
    </row>
    <row r="21" spans="1:11" ht="17.399999999999999">
      <c r="A21" s="137"/>
      <c r="B21" s="830" t="s">
        <v>68</v>
      </c>
      <c r="C21" s="140"/>
      <c r="D21" s="142"/>
      <c r="E21" s="142"/>
      <c r="F21" s="140"/>
      <c r="G21" s="142"/>
      <c r="H21" s="22"/>
      <c r="I21" s="687">
        <v>-575</v>
      </c>
      <c r="J21" s="157">
        <v>-295</v>
      </c>
      <c r="K21" s="8"/>
    </row>
    <row r="22" spans="1:11" ht="17.399999999999999">
      <c r="A22" s="137"/>
      <c r="B22" s="140" t="s">
        <v>86</v>
      </c>
      <c r="C22" s="140"/>
      <c r="D22" s="140"/>
      <c r="E22" s="140"/>
      <c r="F22" s="140"/>
      <c r="G22" s="140"/>
      <c r="H22" s="22"/>
      <c r="I22" s="685">
        <v>1075.057</v>
      </c>
      <c r="J22" s="597">
        <v>1366</v>
      </c>
      <c r="K22" s="8"/>
    </row>
    <row r="23" spans="1:11" ht="17.399999999999999">
      <c r="A23" s="137"/>
      <c r="B23" s="140"/>
      <c r="C23" s="140"/>
      <c r="D23" s="140"/>
      <c r="E23" s="140"/>
      <c r="F23" s="140"/>
      <c r="G23" s="140"/>
      <c r="H23" s="22"/>
      <c r="I23" s="678"/>
      <c r="J23" s="615"/>
      <c r="K23" s="8"/>
    </row>
    <row r="24" spans="1:11" ht="19.8">
      <c r="A24" s="137"/>
      <c r="B24" s="703" t="s">
        <v>664</v>
      </c>
      <c r="C24" s="140"/>
      <c r="D24" s="140"/>
      <c r="E24" s="605"/>
      <c r="F24" s="1"/>
      <c r="G24" s="1"/>
      <c r="H24" s="1"/>
      <c r="I24" s="616"/>
      <c r="J24" s="617"/>
      <c r="K24" s="617"/>
    </row>
    <row r="25" spans="1:11" ht="17.399999999999999">
      <c r="A25" s="137"/>
      <c r="B25" s="140" t="s">
        <v>70</v>
      </c>
      <c r="C25" s="140"/>
      <c r="D25" s="140"/>
      <c r="E25" s="605"/>
      <c r="F25" s="1"/>
      <c r="G25" s="1"/>
      <c r="H25" s="1"/>
      <c r="I25" s="311">
        <v>14005.1257808876</v>
      </c>
      <c r="J25" s="58">
        <v>10264</v>
      </c>
      <c r="K25" s="57"/>
    </row>
    <row r="26" spans="1:11" ht="17.399999999999999">
      <c r="A26" s="137"/>
      <c r="B26" s="140" t="s">
        <v>62</v>
      </c>
      <c r="C26" s="140"/>
      <c r="D26" s="140"/>
      <c r="E26" s="605"/>
      <c r="F26" s="1"/>
      <c r="G26" s="1"/>
      <c r="H26" s="1"/>
      <c r="I26" s="311">
        <v>1243</v>
      </c>
      <c r="J26" s="58">
        <v>1397</v>
      </c>
      <c r="K26" s="57"/>
    </row>
    <row r="27" spans="1:11" ht="18" thickBot="1">
      <c r="A27" s="137"/>
      <c r="B27" s="140"/>
      <c r="C27" s="140"/>
      <c r="D27" s="140"/>
      <c r="E27" s="605"/>
      <c r="F27" s="1"/>
      <c r="G27" s="1"/>
      <c r="H27" s="1"/>
      <c r="I27" s="327">
        <v>15248.1257808876</v>
      </c>
      <c r="J27" s="119">
        <v>11661</v>
      </c>
      <c r="K27" s="617"/>
    </row>
    <row r="28" spans="1:11" ht="17.399999999999999">
      <c r="A28" s="137"/>
      <c r="B28" s="703" t="s">
        <v>665</v>
      </c>
      <c r="C28" s="140"/>
      <c r="D28" s="140"/>
      <c r="E28" s="605"/>
      <c r="F28" s="1"/>
      <c r="G28" s="1"/>
      <c r="H28" s="1"/>
      <c r="I28" s="57"/>
      <c r="J28" s="58"/>
      <c r="K28" s="617"/>
    </row>
    <row r="29" spans="1:11" ht="18" thickBot="1">
      <c r="A29" s="37"/>
      <c r="B29" s="515"/>
      <c r="C29" s="35"/>
      <c r="D29" s="35"/>
      <c r="E29" s="35"/>
      <c r="F29" s="35"/>
      <c r="G29" s="35"/>
      <c r="H29" s="35"/>
      <c r="I29" s="35"/>
      <c r="J29" s="63"/>
      <c r="K29" s="38"/>
    </row>
    <row r="30" spans="1:11" ht="17.399999999999999">
      <c r="A30" s="440"/>
      <c r="B30" s="299"/>
      <c r="C30" s="299"/>
      <c r="D30" s="299"/>
      <c r="E30" s="299"/>
      <c r="F30" s="299"/>
      <c r="G30" s="299"/>
      <c r="H30" s="299"/>
      <c r="I30" s="309"/>
      <c r="J30" s="310"/>
      <c r="K30" s="244"/>
    </row>
    <row r="31" spans="1:11" ht="26.7" customHeight="1">
      <c r="A31" s="298">
        <v>4</v>
      </c>
      <c r="B31" s="310" t="s">
        <v>211</v>
      </c>
      <c r="C31" s="354"/>
      <c r="D31" s="354"/>
      <c r="E31" s="310"/>
      <c r="F31" s="309"/>
      <c r="G31" s="309"/>
      <c r="H31" s="309"/>
      <c r="I31" s="309"/>
      <c r="J31" s="310"/>
      <c r="K31" s="310"/>
    </row>
    <row r="32" spans="1:11" ht="18" thickBot="1">
      <c r="A32" s="350"/>
      <c r="B32" s="338"/>
      <c r="C32" s="318"/>
      <c r="D32" s="338"/>
      <c r="E32" s="338"/>
      <c r="F32" s="318"/>
      <c r="G32" s="318"/>
      <c r="H32" s="318"/>
      <c r="I32" s="318"/>
      <c r="J32" s="338"/>
      <c r="K32" s="338"/>
    </row>
    <row r="33" spans="1:11" ht="17.399999999999999">
      <c r="A33" s="30"/>
      <c r="B33" s="31"/>
      <c r="C33" s="22"/>
      <c r="D33" s="31"/>
      <c r="E33" s="31"/>
      <c r="F33" s="22"/>
      <c r="G33" s="22"/>
      <c r="H33" s="22"/>
      <c r="I33" s="22"/>
      <c r="J33" s="31"/>
      <c r="K33" s="31"/>
    </row>
    <row r="34" spans="1:11" ht="17.399999999999999">
      <c r="A34" s="1"/>
      <c r="B34" s="416" t="s">
        <v>852</v>
      </c>
      <c r="C34" s="352"/>
      <c r="D34" s="392"/>
      <c r="E34" s="392"/>
      <c r="F34" s="352"/>
      <c r="G34" s="1"/>
      <c r="H34" s="352"/>
      <c r="I34" s="352"/>
      <c r="J34" s="392"/>
      <c r="K34" s="31"/>
    </row>
    <row r="35" spans="1:11" ht="17.399999999999999">
      <c r="A35" s="1"/>
      <c r="B35" s="416" t="s">
        <v>938</v>
      </c>
      <c r="C35" s="352"/>
      <c r="D35" s="392"/>
      <c r="E35" s="392"/>
      <c r="F35" s="352"/>
      <c r="G35" s="352"/>
      <c r="H35" s="352"/>
      <c r="I35" s="352"/>
      <c r="J35" s="392"/>
      <c r="K35" s="31"/>
    </row>
    <row r="36" spans="1:11" ht="17.399999999999999">
      <c r="A36" s="1"/>
      <c r="B36" s="416"/>
      <c r="C36" s="352"/>
      <c r="D36" s="392"/>
      <c r="E36" s="392"/>
      <c r="F36" s="352"/>
      <c r="G36" s="352"/>
      <c r="H36" s="352"/>
      <c r="I36" s="352"/>
      <c r="J36" s="392"/>
      <c r="K36" s="31"/>
    </row>
    <row r="37" spans="1:11" ht="18.600000000000001" thickBot="1">
      <c r="A37" s="1"/>
      <c r="B37" s="22"/>
      <c r="C37" s="140"/>
      <c r="D37" s="140"/>
      <c r="E37" s="140"/>
      <c r="F37" s="140"/>
      <c r="G37" s="140"/>
      <c r="H37" s="20"/>
      <c r="I37" s="788"/>
      <c r="J37" s="629"/>
      <c r="K37" s="549"/>
    </row>
    <row r="38" spans="1:11" ht="13.8" hidden="1">
      <c r="A38" s="1"/>
      <c r="B38" s="1"/>
      <c r="C38" s="1"/>
      <c r="D38" s="1"/>
      <c r="E38" s="1"/>
      <c r="F38" s="1"/>
      <c r="G38" s="1"/>
      <c r="H38" s="1"/>
      <c r="I38" s="1"/>
      <c r="J38" s="2"/>
      <c r="K38" s="1"/>
    </row>
    <row r="39" spans="1:11" ht="13.8" hidden="1">
      <c r="A39" s="1"/>
      <c r="B39" s="1"/>
      <c r="C39" s="1"/>
      <c r="D39" s="1"/>
      <c r="E39" s="1"/>
      <c r="F39" s="1"/>
      <c r="G39" s="1"/>
      <c r="H39" s="1"/>
      <c r="I39" s="1"/>
      <c r="J39" s="2"/>
      <c r="K39" s="1"/>
    </row>
    <row r="40" spans="1:11" ht="18.600000000000001" hidden="1" thickBot="1">
      <c r="A40" s="1"/>
      <c r="B40" s="22"/>
      <c r="C40" s="140"/>
      <c r="D40" s="140"/>
      <c r="E40" s="140"/>
      <c r="F40" s="140"/>
      <c r="G40" s="140"/>
      <c r="H40" s="20"/>
      <c r="I40" s="788"/>
      <c r="J40" s="629"/>
      <c r="K40" s="549"/>
    </row>
    <row r="41" spans="1:11" ht="17.399999999999999">
      <c r="A41" s="554"/>
      <c r="B41" s="554"/>
      <c r="C41" s="555"/>
      <c r="D41" s="555"/>
      <c r="E41" s="555"/>
      <c r="F41" s="555"/>
      <c r="G41" s="555"/>
      <c r="H41" s="321"/>
      <c r="I41" s="321"/>
      <c r="J41" s="321"/>
      <c r="K41" s="330"/>
    </row>
    <row r="42" spans="1:11" ht="17.399999999999999">
      <c r="A42" s="789"/>
      <c r="B42" s="789"/>
      <c r="C42" s="790"/>
      <c r="D42" s="790"/>
      <c r="E42" s="790"/>
      <c r="F42" s="790"/>
      <c r="G42" s="790"/>
      <c r="H42" s="309"/>
      <c r="I42" s="492"/>
      <c r="J42" s="324"/>
      <c r="K42" s="315"/>
    </row>
    <row r="43" spans="1:11" ht="17.399999999999999">
      <c r="A43" s="298">
        <v>5</v>
      </c>
      <c r="B43" s="298" t="s">
        <v>212</v>
      </c>
      <c r="C43" s="299"/>
      <c r="D43" s="299"/>
      <c r="E43" s="299"/>
      <c r="F43" s="299"/>
      <c r="G43" s="299"/>
      <c r="H43" s="309"/>
      <c r="I43" s="723"/>
      <c r="J43" s="724"/>
      <c r="K43" s="315"/>
    </row>
    <row r="44" spans="1:11" ht="18" thickBot="1">
      <c r="A44" s="304"/>
      <c r="B44" s="304"/>
      <c r="C44" s="304"/>
      <c r="D44" s="304"/>
      <c r="E44" s="304"/>
      <c r="F44" s="304"/>
      <c r="G44" s="305"/>
      <c r="H44" s="318"/>
      <c r="I44" s="725"/>
      <c r="J44" s="726"/>
      <c r="K44" s="307"/>
    </row>
    <row r="45" spans="1:11" ht="18">
      <c r="A45" s="1"/>
      <c r="B45" s="1"/>
      <c r="C45" s="140"/>
      <c r="D45" s="140"/>
      <c r="E45" s="140"/>
      <c r="F45" s="140"/>
      <c r="G45" s="140"/>
      <c r="H45" s="20"/>
      <c r="I45" s="628"/>
      <c r="J45" s="629"/>
      <c r="K45" s="549"/>
    </row>
    <row r="46" spans="1:11" ht="18">
      <c r="A46" s="140"/>
      <c r="B46" s="140" t="s">
        <v>295</v>
      </c>
      <c r="C46" s="140"/>
      <c r="D46" s="140"/>
      <c r="E46" s="140"/>
      <c r="F46" s="140"/>
      <c r="G46" s="140"/>
      <c r="H46" s="20"/>
      <c r="I46" s="630"/>
      <c r="J46" s="631"/>
      <c r="K46" s="549"/>
    </row>
    <row r="47" spans="1:11" ht="18">
      <c r="A47" s="140"/>
      <c r="B47" s="140" t="s">
        <v>299</v>
      </c>
      <c r="C47" s="140"/>
      <c r="D47" s="140"/>
      <c r="E47" s="140"/>
      <c r="F47" s="140"/>
      <c r="G47" s="140"/>
      <c r="H47" s="20"/>
      <c r="I47" s="632"/>
      <c r="J47" s="629"/>
      <c r="K47" s="549"/>
    </row>
    <row r="48" spans="1:11" ht="18">
      <c r="A48" s="140"/>
      <c r="B48" s="140" t="s">
        <v>296</v>
      </c>
      <c r="C48" s="140"/>
      <c r="D48" s="140"/>
      <c r="E48" s="140"/>
      <c r="F48" s="140"/>
      <c r="G48" s="140"/>
      <c r="H48" s="20"/>
      <c r="I48" s="298"/>
      <c r="J48" s="140"/>
      <c r="K48" s="549"/>
    </row>
    <row r="49" spans="1:11" ht="18">
      <c r="A49" s="140"/>
      <c r="B49" s="140"/>
      <c r="C49" s="140"/>
      <c r="D49" s="140"/>
      <c r="E49" s="140"/>
      <c r="F49" s="140"/>
      <c r="G49" s="140"/>
      <c r="H49" s="20"/>
      <c r="I49" s="298"/>
      <c r="J49" s="140"/>
      <c r="K49" s="549"/>
    </row>
    <row r="50" spans="1:11" ht="18">
      <c r="A50" s="140"/>
      <c r="B50" s="140" t="s">
        <v>63</v>
      </c>
      <c r="C50" s="140"/>
      <c r="D50" s="140"/>
      <c r="E50" s="140"/>
      <c r="F50" s="140"/>
      <c r="G50" s="140"/>
      <c r="H50" s="20"/>
      <c r="I50" s="633">
        <v>1188.1783401282</v>
      </c>
      <c r="J50" s="634">
        <v>1467</v>
      </c>
      <c r="K50" s="1"/>
    </row>
    <row r="51" spans="1:11" ht="18">
      <c r="A51" s="140"/>
      <c r="B51" s="140" t="s">
        <v>733</v>
      </c>
      <c r="C51" s="140"/>
      <c r="D51" s="140"/>
      <c r="E51" s="140"/>
      <c r="F51" s="140"/>
      <c r="G51" s="140"/>
      <c r="H51" s="20"/>
      <c r="I51" s="763">
        <v>-354.75808507350001</v>
      </c>
      <c r="J51" s="634">
        <v>-86.821659871800009</v>
      </c>
      <c r="K51" s="549"/>
    </row>
    <row r="52" spans="1:11" ht="18">
      <c r="A52" s="140"/>
      <c r="B52" s="634" t="s">
        <v>648</v>
      </c>
      <c r="C52" s="140"/>
      <c r="D52" s="140"/>
      <c r="E52" s="140"/>
      <c r="F52" s="140"/>
      <c r="G52" s="140"/>
      <c r="H52" s="20"/>
      <c r="I52" s="831">
        <v>0</v>
      </c>
      <c r="J52" s="764">
        <v>-192</v>
      </c>
      <c r="K52" s="549"/>
    </row>
    <row r="53" spans="1:11" ht="18.600000000000001" thickBot="1">
      <c r="A53" s="140"/>
      <c r="B53" s="141" t="s">
        <v>163</v>
      </c>
      <c r="C53" s="140"/>
      <c r="D53" s="140"/>
      <c r="E53" s="140"/>
      <c r="F53" s="140"/>
      <c r="G53" s="140"/>
      <c r="H53" s="20"/>
      <c r="I53" s="635">
        <v>833.42025505469996</v>
      </c>
      <c r="J53" s="636">
        <v>1188.1783401282</v>
      </c>
      <c r="K53" s="1"/>
    </row>
    <row r="54" spans="1:11" ht="18">
      <c r="A54" s="140"/>
      <c r="B54" s="1"/>
      <c r="C54" s="1"/>
      <c r="D54" s="140"/>
      <c r="E54" s="140"/>
      <c r="F54" s="140"/>
      <c r="G54" s="140"/>
      <c r="H54" s="20"/>
      <c r="I54" s="633"/>
      <c r="J54" s="634"/>
      <c r="K54" s="549"/>
    </row>
    <row r="55" spans="1:11" ht="14.4" thickBot="1">
      <c r="A55" s="1"/>
      <c r="B55" s="1"/>
      <c r="C55" s="1"/>
      <c r="D55" s="1"/>
      <c r="E55" s="1"/>
      <c r="F55" s="1"/>
      <c r="G55" s="1"/>
      <c r="H55" s="1"/>
      <c r="I55" s="1"/>
      <c r="J55" s="2"/>
      <c r="K55" s="1"/>
    </row>
    <row r="56" spans="1:11" ht="17.399999999999999">
      <c r="A56" s="554"/>
      <c r="B56" s="554"/>
      <c r="C56" s="555"/>
      <c r="D56" s="555"/>
      <c r="E56" s="555"/>
      <c r="F56" s="555"/>
      <c r="G56" s="555"/>
      <c r="H56" s="321"/>
      <c r="I56" s="556"/>
      <c r="J56" s="557"/>
      <c r="K56" s="330"/>
    </row>
    <row r="57" spans="1:11" ht="17.399999999999999">
      <c r="A57" s="298"/>
      <c r="B57" s="298"/>
      <c r="C57" s="299"/>
      <c r="D57" s="299"/>
      <c r="E57" s="299"/>
      <c r="F57" s="299"/>
      <c r="G57" s="300"/>
      <c r="H57" s="309"/>
      <c r="I57" s="558"/>
      <c r="J57" s="559"/>
      <c r="K57" s="315"/>
    </row>
    <row r="58" spans="1:11" ht="17.399999999999999">
      <c r="A58" s="298">
        <v>6</v>
      </c>
      <c r="B58" s="298" t="s">
        <v>206</v>
      </c>
      <c r="C58" s="299"/>
      <c r="D58" s="299"/>
      <c r="E58" s="299"/>
      <c r="F58" s="299"/>
      <c r="G58" s="299"/>
      <c r="H58" s="309"/>
      <c r="I58" s="560"/>
      <c r="J58" s="561"/>
      <c r="K58" s="315"/>
    </row>
    <row r="59" spans="1:11" ht="18" thickBot="1">
      <c r="A59" s="304"/>
      <c r="B59" s="304"/>
      <c r="C59" s="304"/>
      <c r="D59" s="304"/>
      <c r="E59" s="304"/>
      <c r="F59" s="304"/>
      <c r="G59" s="305"/>
      <c r="H59" s="318"/>
      <c r="I59" s="562"/>
      <c r="J59" s="563"/>
      <c r="K59" s="307"/>
    </row>
    <row r="60" spans="1:11" ht="21">
      <c r="A60" s="1"/>
      <c r="B60" s="1"/>
      <c r="C60" s="549"/>
      <c r="D60" s="549"/>
      <c r="E60" s="549"/>
      <c r="F60" s="549"/>
      <c r="G60" s="549"/>
      <c r="H60" s="1"/>
      <c r="I60" s="565"/>
      <c r="J60" s="566"/>
      <c r="K60" s="458"/>
    </row>
    <row r="61" spans="1:11" ht="17.399999999999999">
      <c r="A61" s="549"/>
      <c r="B61" s="140" t="s">
        <v>221</v>
      </c>
      <c r="C61" s="549"/>
      <c r="D61" s="549"/>
      <c r="E61" s="549"/>
      <c r="F61" s="549"/>
      <c r="G61" s="549"/>
      <c r="H61" s="1"/>
      <c r="I61" s="567"/>
      <c r="J61" s="568"/>
      <c r="K61" s="570"/>
    </row>
    <row r="62" spans="1:11" ht="17.399999999999999">
      <c r="A62" s="549"/>
      <c r="B62" s="140" t="s">
        <v>649</v>
      </c>
      <c r="C62" s="549"/>
      <c r="D62" s="549"/>
      <c r="E62" s="549"/>
      <c r="F62" s="549"/>
      <c r="G62" s="549"/>
      <c r="H62" s="1"/>
      <c r="I62" s="569"/>
      <c r="J62" s="566"/>
      <c r="K62" s="570"/>
    </row>
    <row r="63" spans="1:11" ht="17.399999999999999">
      <c r="A63" s="549"/>
      <c r="B63" s="140"/>
      <c r="C63" s="549"/>
      <c r="D63" s="549"/>
      <c r="E63" s="549"/>
      <c r="F63" s="549"/>
      <c r="G63" s="549"/>
      <c r="H63" s="1"/>
      <c r="I63" s="440"/>
      <c r="J63" s="549"/>
      <c r="K63" s="570"/>
    </row>
    <row r="64" spans="1:11" ht="17.399999999999999">
      <c r="A64" s="549"/>
      <c r="B64" s="140" t="s">
        <v>63</v>
      </c>
      <c r="C64" s="549"/>
      <c r="D64" s="549"/>
      <c r="E64" s="549"/>
      <c r="F64" s="549"/>
      <c r="G64" s="549"/>
      <c r="H64" s="1"/>
      <c r="I64" s="342">
        <v>20206</v>
      </c>
      <c r="J64" s="343">
        <v>21341</v>
      </c>
      <c r="K64" s="570"/>
    </row>
    <row r="65" spans="1:11" ht="17.399999999999999">
      <c r="A65" s="549"/>
      <c r="B65" s="140" t="s">
        <v>431</v>
      </c>
      <c r="C65" s="549"/>
      <c r="D65" s="549"/>
      <c r="E65" s="549"/>
      <c r="F65" s="549"/>
      <c r="G65" s="549"/>
      <c r="H65" s="1"/>
      <c r="I65" s="342">
        <v>2409</v>
      </c>
      <c r="J65" s="343">
        <v>3289</v>
      </c>
      <c r="K65" s="570"/>
    </row>
    <row r="66" spans="1:11" ht="17.399999999999999">
      <c r="A66" s="549"/>
      <c r="B66" s="140" t="s">
        <v>365</v>
      </c>
      <c r="C66" s="549"/>
      <c r="D66" s="549"/>
      <c r="E66" s="549"/>
      <c r="F66" s="549"/>
      <c r="G66" s="549"/>
      <c r="H66" s="1"/>
      <c r="I66" s="705">
        <v>2361</v>
      </c>
      <c r="J66" s="706">
        <v>3292</v>
      </c>
      <c r="K66" s="570"/>
    </row>
    <row r="67" spans="1:11" ht="17.399999999999999">
      <c r="A67" s="549"/>
      <c r="B67" s="140" t="s">
        <v>154</v>
      </c>
      <c r="C67" s="549"/>
      <c r="D67" s="549"/>
      <c r="E67" s="549"/>
      <c r="F67" s="549"/>
      <c r="G67" s="549"/>
      <c r="H67" s="1"/>
      <c r="I67" s="707">
        <v>48</v>
      </c>
      <c r="J67" s="708">
        <v>-3</v>
      </c>
      <c r="K67" s="570"/>
    </row>
    <row r="68" spans="1:11" ht="17.399999999999999">
      <c r="A68" s="549"/>
      <c r="B68" s="140" t="s">
        <v>209</v>
      </c>
      <c r="C68" s="549"/>
      <c r="D68" s="549"/>
      <c r="E68" s="549"/>
      <c r="F68" s="549"/>
      <c r="G68" s="549"/>
      <c r="H68" s="1"/>
      <c r="I68" s="342">
        <v>-241</v>
      </c>
      <c r="J68" s="343">
        <v>76</v>
      </c>
      <c r="K68" s="570"/>
    </row>
    <row r="69" spans="1:11" ht="17.399999999999999">
      <c r="A69" s="549"/>
      <c r="B69" s="140" t="s">
        <v>290</v>
      </c>
      <c r="C69" s="549"/>
      <c r="D69" s="549"/>
      <c r="E69" s="549"/>
      <c r="F69" s="549"/>
      <c r="G69" s="549"/>
      <c r="H69" s="1"/>
      <c r="I69" s="342">
        <v>-3400</v>
      </c>
      <c r="J69" s="343">
        <v>-4500</v>
      </c>
      <c r="K69" s="570"/>
    </row>
    <row r="70" spans="1:11" ht="18" thickBot="1">
      <c r="A70" s="549"/>
      <c r="B70" s="141" t="s">
        <v>163</v>
      </c>
      <c r="C70" s="549"/>
      <c r="D70" s="549"/>
      <c r="E70" s="549"/>
      <c r="F70" s="549"/>
      <c r="G70" s="549"/>
      <c r="H70" s="1"/>
      <c r="I70" s="709">
        <v>18974</v>
      </c>
      <c r="J70" s="710">
        <v>20206</v>
      </c>
      <c r="K70" s="549"/>
    </row>
    <row r="71" spans="1:11" ht="17.399999999999999">
      <c r="A71" s="549"/>
      <c r="B71" s="140" t="s">
        <v>636</v>
      </c>
      <c r="C71" s="549"/>
      <c r="D71" s="549"/>
      <c r="E71" s="549"/>
      <c r="F71" s="549"/>
      <c r="G71" s="549"/>
      <c r="H71" s="1"/>
      <c r="I71" s="137"/>
      <c r="J71" s="137"/>
      <c r="K71" s="570"/>
    </row>
    <row r="72" spans="1:11" ht="17.399999999999999" hidden="1">
      <c r="A72" s="549"/>
      <c r="B72" s="140"/>
      <c r="C72" s="549"/>
      <c r="D72" s="549"/>
      <c r="E72" s="549"/>
      <c r="F72" s="549"/>
      <c r="G72" s="549"/>
      <c r="H72" s="1"/>
      <c r="I72" s="571"/>
      <c r="J72" s="137"/>
      <c r="K72" s="570"/>
    </row>
    <row r="73" spans="1:11" ht="15">
      <c r="A73" s="549"/>
      <c r="B73" s="1"/>
      <c r="C73" s="549"/>
      <c r="D73" s="549"/>
      <c r="E73" s="549"/>
      <c r="F73" s="549"/>
      <c r="G73" s="549"/>
      <c r="H73" s="1"/>
      <c r="I73" s="571"/>
      <c r="J73" s="137"/>
      <c r="K73" s="570"/>
    </row>
    <row r="74" spans="1:11" ht="17.399999999999999">
      <c r="A74" s="549"/>
      <c r="B74" s="703" t="s">
        <v>934</v>
      </c>
      <c r="C74" s="621"/>
      <c r="D74" s="621"/>
      <c r="E74" s="621"/>
      <c r="F74" s="621"/>
      <c r="G74" s="621"/>
      <c r="H74" s="15"/>
      <c r="I74" s="571"/>
      <c r="J74" s="137"/>
      <c r="K74" s="570"/>
    </row>
    <row r="75" spans="1:11" ht="15.6" hidden="1" thickBot="1">
      <c r="A75" s="552"/>
      <c r="B75" s="828"/>
      <c r="C75" s="829"/>
      <c r="D75" s="829"/>
      <c r="E75" s="829"/>
      <c r="F75" s="829"/>
      <c r="G75" s="829"/>
      <c r="H75" s="829"/>
      <c r="I75" s="553"/>
      <c r="J75" s="553"/>
      <c r="K75" s="553"/>
    </row>
    <row r="84" ht="15" customHeight="1"/>
    <row r="85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</sheetData>
  <customSheetViews>
    <customSheetView guid="{24C5F6D1-AC73-4939-BE3B-CE6EF1966359}" scale="60" fitToPage="1" printArea="1" hiddenRows="1" hiddenColumns="1" view="pageBreakPreview" topLeftCell="A14">
      <selection activeCell="A36" sqref="A36"/>
      <rowBreaks count="3" manualBreakCount="3">
        <brk id="41" min="12" max="22" man="1"/>
        <brk id="141" max="10" man="1"/>
        <brk id="284" max="10" man="1"/>
      </rowBreaks>
      <pageMargins left="0.47244094488188981" right="0.27559055118110237" top="0.23622047244094491" bottom="0.19685039370078741" header="0.23622047244094491" footer="0.19685039370078741"/>
      <pageSetup paperSize="9" scale="59" fitToHeight="0" orientation="portrait" r:id="rId1"/>
      <headerFooter alignWithMargins="0"/>
    </customSheetView>
    <customSheetView guid="{AEAF5D03-0CD3-48DD-91C0-E80B9C3D78F9}" scale="80" fitToPage="1" printArea="1" hiddenRows="1" hiddenColumns="1" topLeftCell="A160">
      <selection activeCell="B74" sqref="B74:H75"/>
      <rowBreaks count="2" manualBreakCount="2">
        <brk id="132" max="10" man="1"/>
        <brk id="213" max="10" man="1"/>
      </rowBreaks>
      <pageMargins left="0.47244094488188981" right="0.27559055118110237" top="0.23622047244094491" bottom="0.19685039370078741" header="0.23622047244094491" footer="0.19685039370078741"/>
      <pageSetup paperSize="9" scale="59" fitToHeight="0" orientation="portrait" r:id="rId2"/>
      <headerFooter alignWithMargins="0"/>
    </customSheetView>
    <customSheetView guid="{505E04CA-24D9-4382-A744-2C436DB5964A}" scale="50" showPageBreaks="1" showGridLines="0" fitToPage="1" printArea="1" hiddenRows="1" state="hidden" view="pageBreakPreview" topLeftCell="A27">
      <selection activeCell="B196" sqref="B196"/>
      <rowBreaks count="2" manualBreakCount="2">
        <brk id="79" max="10" man="1"/>
        <brk id="149" max="10" man="1"/>
      </rowBreaks>
      <pageMargins left="0.47244094488188981" right="0.27559055118110237" top="0.23622047244094491" bottom="0.19685039370078741" header="0.23622047244094491" footer="0.19685039370078741"/>
      <pageSetup paperSize="9" scale="56" fitToHeight="0" orientation="portrait" r:id="rId3"/>
      <headerFooter alignWithMargins="0"/>
    </customSheetView>
  </customSheetViews>
  <phoneticPr fontId="19" type="noConversion"/>
  <pageMargins left="0.47244094488188981" right="0.27559055118110237" top="0.23622047244094491" bottom="0.19685039370078741" header="0.23622047244094491" footer="0.19685039370078741"/>
  <pageSetup paperSize="9" scale="59" fitToHeight="0" orientation="portrait" r:id="rId4"/>
  <headerFooter alignWithMargins="0"/>
  <rowBreaks count="3" manualBreakCount="3">
    <brk id="41" min="12" max="22" man="1"/>
    <brk id="141" max="10" man="1"/>
    <brk id="284" max="10" man="1"/>
  </rowBreaks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5C9E-D541-4EFD-B3B2-165868C7B006}">
  <sheetPr>
    <pageSetUpPr autoPageBreaks="0" fitToPage="1"/>
  </sheetPr>
  <dimension ref="A1:I108"/>
  <sheetViews>
    <sheetView topLeftCell="A26" workbookViewId="0">
      <selection activeCell="H46" sqref="H46"/>
    </sheetView>
  </sheetViews>
  <sheetFormatPr defaultColWidth="8.6640625" defaultRowHeight="13.2"/>
  <cols>
    <col min="1" max="1" width="5.5546875" customWidth="1"/>
    <col min="2" max="2" width="45.44140625" customWidth="1"/>
    <col min="5" max="5" width="8.6640625" hidden="1" customWidth="1"/>
    <col min="6" max="6" width="14.44140625" customWidth="1"/>
    <col min="7" max="7" width="26.33203125" customWidth="1"/>
    <col min="8" max="8" width="17.5546875" customWidth="1"/>
    <col min="9" max="9" width="11.6640625" customWidth="1"/>
    <col min="11" max="14" width="11.6640625" customWidth="1"/>
    <col min="16" max="17" width="10.33203125" customWidth="1"/>
  </cols>
  <sheetData>
    <row r="1" spans="1:9" ht="17.399999999999999">
      <c r="A1" s="548" t="s">
        <v>366</v>
      </c>
      <c r="B1" s="549"/>
      <c r="C1" s="549"/>
      <c r="D1" s="549"/>
      <c r="E1" s="549"/>
      <c r="F1" s="549"/>
      <c r="G1" s="549"/>
      <c r="H1" s="549"/>
      <c r="I1" s="550" t="s">
        <v>536</v>
      </c>
    </row>
    <row r="2" spans="1:9" ht="15.6">
      <c r="A2" s="550" t="s">
        <v>659</v>
      </c>
      <c r="B2" s="551"/>
      <c r="C2" s="549"/>
      <c r="D2" s="549"/>
      <c r="E2" s="549"/>
      <c r="F2" s="549"/>
      <c r="G2" s="549"/>
      <c r="H2" s="549"/>
      <c r="I2" s="549"/>
    </row>
    <row r="3" spans="1:9" ht="15.6">
      <c r="A3" s="549"/>
      <c r="B3" s="550"/>
      <c r="C3" s="550"/>
      <c r="D3" s="550"/>
      <c r="E3" s="550"/>
      <c r="F3" s="549"/>
      <c r="G3" s="549"/>
      <c r="H3" s="549"/>
      <c r="I3" s="549"/>
    </row>
    <row r="4" spans="1:9" ht="15.6" thickBot="1">
      <c r="A4" s="552"/>
      <c r="B4" s="553"/>
      <c r="C4" s="553"/>
      <c r="D4" s="553"/>
      <c r="E4" s="553"/>
      <c r="F4" s="553"/>
      <c r="G4" s="553"/>
      <c r="H4" s="553"/>
      <c r="I4" s="553"/>
    </row>
    <row r="5" spans="1:9" ht="17.399999999999999">
      <c r="A5" s="554"/>
      <c r="B5" s="554"/>
      <c r="C5" s="555"/>
      <c r="D5" s="555"/>
      <c r="E5" s="555"/>
      <c r="F5" s="555"/>
      <c r="G5" s="555"/>
      <c r="H5" s="321"/>
      <c r="I5" s="556"/>
    </row>
    <row r="6" spans="1:9" ht="17.399999999999999">
      <c r="A6" s="298"/>
      <c r="B6" s="298"/>
      <c r="C6" s="299"/>
      <c r="D6" s="299"/>
      <c r="E6" s="299"/>
      <c r="F6" s="299"/>
      <c r="G6" s="300"/>
      <c r="H6" s="558" t="s">
        <v>297</v>
      </c>
      <c r="I6" s="559" t="s">
        <v>190</v>
      </c>
    </row>
    <row r="7" spans="1:9" ht="17.399999999999999">
      <c r="A7" s="298"/>
      <c r="B7" s="298"/>
      <c r="C7" s="299"/>
      <c r="D7" s="299"/>
      <c r="E7" s="299"/>
      <c r="F7" s="299"/>
      <c r="G7" s="299"/>
      <c r="H7" s="560" t="s">
        <v>652</v>
      </c>
      <c r="I7" s="561" t="s">
        <v>333</v>
      </c>
    </row>
    <row r="8" spans="1:9" ht="18" thickBot="1">
      <c r="A8" s="304"/>
      <c r="B8" s="304"/>
      <c r="C8" s="304"/>
      <c r="D8" s="304"/>
      <c r="E8" s="304"/>
      <c r="F8" s="304"/>
      <c r="G8" s="305"/>
      <c r="H8" s="562" t="s">
        <v>73</v>
      </c>
      <c r="I8" s="563" t="s">
        <v>73</v>
      </c>
    </row>
    <row r="9" spans="1:9" ht="27.6" customHeight="1">
      <c r="A9" s="572">
        <v>7</v>
      </c>
      <c r="B9" s="550" t="s">
        <v>306</v>
      </c>
      <c r="C9" s="549"/>
      <c r="D9" s="549"/>
      <c r="E9" s="549"/>
      <c r="F9" s="549"/>
      <c r="G9" s="549"/>
      <c r="H9" s="564"/>
      <c r="I9" s="549"/>
    </row>
    <row r="10" spans="1:9" ht="15.6">
      <c r="A10" s="572"/>
      <c r="B10" s="571" t="s">
        <v>815</v>
      </c>
      <c r="C10" s="549"/>
      <c r="D10" s="549"/>
      <c r="E10" s="549"/>
      <c r="F10" s="549"/>
      <c r="G10" s="549"/>
      <c r="H10" s="832">
        <v>462</v>
      </c>
      <c r="I10" s="786">
        <v>0</v>
      </c>
    </row>
    <row r="11" spans="1:9" ht="15.6">
      <c r="A11" s="572"/>
      <c r="B11" s="571" t="s">
        <v>761</v>
      </c>
      <c r="C11" s="621"/>
      <c r="D11" s="621"/>
      <c r="E11" s="621"/>
      <c r="F11" s="621"/>
      <c r="G11" s="621"/>
      <c r="H11" s="823">
        <v>0</v>
      </c>
      <c r="I11" s="786">
        <v>-2209</v>
      </c>
    </row>
    <row r="12" spans="1:9" ht="15.6">
      <c r="A12" s="572"/>
      <c r="B12" s="571" t="s">
        <v>735</v>
      </c>
      <c r="C12" s="621"/>
      <c r="D12" s="621"/>
      <c r="E12" s="621"/>
      <c r="F12" s="621"/>
      <c r="G12" s="621"/>
      <c r="H12" s="823">
        <v>3</v>
      </c>
      <c r="I12" s="786">
        <v>0</v>
      </c>
    </row>
    <row r="13" spans="1:9" ht="15.6">
      <c r="A13" s="549"/>
      <c r="B13" s="571" t="s">
        <v>754</v>
      </c>
      <c r="C13" s="549"/>
      <c r="D13" s="549"/>
      <c r="E13" s="549"/>
      <c r="F13" s="549"/>
      <c r="G13" s="549"/>
      <c r="H13" s="573">
        <v>-2</v>
      </c>
      <c r="I13" s="657">
        <v>-1</v>
      </c>
    </row>
    <row r="14" spans="1:9" ht="15.6">
      <c r="A14" s="549"/>
      <c r="B14" s="571" t="s">
        <v>526</v>
      </c>
      <c r="C14" s="549"/>
      <c r="D14" s="549"/>
      <c r="E14" s="549"/>
      <c r="F14" s="549"/>
      <c r="G14" s="549"/>
      <c r="H14" s="573">
        <v>0</v>
      </c>
      <c r="I14" s="657">
        <v>1</v>
      </c>
    </row>
    <row r="15" spans="1:9" ht="15.6">
      <c r="A15" s="549"/>
      <c r="B15" s="571" t="s">
        <v>753</v>
      </c>
      <c r="C15" s="549"/>
      <c r="D15" s="549"/>
      <c r="E15" s="549"/>
      <c r="F15" s="549"/>
      <c r="G15" s="549"/>
      <c r="H15" s="573">
        <v>-47</v>
      </c>
      <c r="I15" s="657">
        <v>27</v>
      </c>
    </row>
    <row r="16" spans="1:9" ht="12.6" customHeight="1">
      <c r="A16" s="549"/>
      <c r="B16" s="571"/>
      <c r="C16" s="549"/>
      <c r="D16" s="549"/>
      <c r="E16" s="549"/>
      <c r="F16" s="549"/>
      <c r="G16" s="549"/>
      <c r="H16" s="574"/>
      <c r="I16" s="658"/>
    </row>
    <row r="17" spans="1:9" ht="15.6">
      <c r="A17" s="549"/>
      <c r="B17" s="550" t="s">
        <v>312</v>
      </c>
      <c r="C17" s="549"/>
      <c r="D17" s="549"/>
      <c r="E17" s="549"/>
      <c r="F17" s="549"/>
      <c r="G17" s="549"/>
      <c r="H17" s="573">
        <v>416</v>
      </c>
      <c r="I17" s="657">
        <v>-2182</v>
      </c>
    </row>
    <row r="18" spans="1:9" ht="6" customHeight="1">
      <c r="A18" s="549"/>
      <c r="B18" s="550"/>
      <c r="C18" s="549"/>
      <c r="D18" s="549"/>
      <c r="E18" s="549"/>
      <c r="F18" s="549"/>
      <c r="G18" s="549"/>
      <c r="H18" s="573"/>
      <c r="I18" s="657"/>
    </row>
    <row r="19" spans="1:9" ht="15.6">
      <c r="A19" s="549"/>
      <c r="B19" s="550" t="s">
        <v>737</v>
      </c>
      <c r="C19" s="549"/>
      <c r="D19" s="549"/>
      <c r="E19" s="549"/>
      <c r="F19" s="549"/>
      <c r="G19" s="549"/>
      <c r="H19" s="573"/>
      <c r="I19" s="657"/>
    </row>
    <row r="20" spans="1:9" ht="15.6">
      <c r="A20" s="549"/>
      <c r="B20" s="571" t="s">
        <v>908</v>
      </c>
      <c r="C20" s="549"/>
      <c r="D20" s="549"/>
      <c r="E20" s="549"/>
      <c r="F20" s="549"/>
      <c r="G20" s="549"/>
      <c r="H20" s="573">
        <v>0</v>
      </c>
      <c r="I20" s="657">
        <v>-36</v>
      </c>
    </row>
    <row r="21" spans="1:9" ht="15.6">
      <c r="A21" s="549"/>
      <c r="B21" s="571" t="s">
        <v>905</v>
      </c>
      <c r="C21" s="549"/>
      <c r="D21" s="549"/>
      <c r="E21" s="549"/>
      <c r="F21" s="549"/>
      <c r="G21" s="549"/>
      <c r="H21" s="576">
        <v>10</v>
      </c>
      <c r="I21" s="659">
        <v>-191</v>
      </c>
    </row>
    <row r="22" spans="1:9" ht="15.6">
      <c r="A22" s="549"/>
      <c r="B22" s="571" t="s">
        <v>906</v>
      </c>
      <c r="C22" s="549"/>
      <c r="D22" s="549"/>
      <c r="E22" s="549"/>
      <c r="F22" s="549"/>
      <c r="G22" s="549"/>
      <c r="H22" s="576">
        <v>29</v>
      </c>
      <c r="I22" s="786">
        <v>0</v>
      </c>
    </row>
    <row r="23" spans="1:9" ht="15.6">
      <c r="A23" s="549"/>
      <c r="B23" s="571" t="s">
        <v>907</v>
      </c>
      <c r="C23" s="549"/>
      <c r="D23" s="549"/>
      <c r="E23" s="549"/>
      <c r="F23" s="549"/>
      <c r="G23" s="549"/>
      <c r="H23" s="576">
        <v>241</v>
      </c>
      <c r="I23" s="786">
        <v>0</v>
      </c>
    </row>
    <row r="24" spans="1:9" ht="15.6">
      <c r="A24" s="549"/>
      <c r="B24" s="571" t="s">
        <v>909</v>
      </c>
      <c r="C24" s="549"/>
      <c r="D24" s="549"/>
      <c r="E24" s="549"/>
      <c r="F24" s="549"/>
      <c r="G24" s="549"/>
      <c r="H24" s="574">
        <v>117</v>
      </c>
      <c r="I24" s="658">
        <v>9</v>
      </c>
    </row>
    <row r="25" spans="1:9" ht="15.6">
      <c r="A25" s="549"/>
      <c r="B25" s="571"/>
      <c r="C25" s="549"/>
      <c r="D25" s="549"/>
      <c r="E25" s="549"/>
      <c r="F25" s="549"/>
      <c r="G25" s="549"/>
      <c r="H25" s="576"/>
      <c r="I25" s="571"/>
    </row>
    <row r="26" spans="1:9" ht="15.6">
      <c r="A26" s="549"/>
      <c r="B26" s="550" t="s">
        <v>313</v>
      </c>
      <c r="C26" s="549"/>
      <c r="D26" s="549"/>
      <c r="E26" s="549"/>
      <c r="F26" s="549"/>
      <c r="G26" s="549"/>
      <c r="H26" s="576">
        <v>813</v>
      </c>
      <c r="I26" s="571">
        <v>-2400</v>
      </c>
    </row>
    <row r="27" spans="1:9" ht="15.6">
      <c r="A27" s="549"/>
      <c r="B27" s="550" t="s">
        <v>834</v>
      </c>
      <c r="C27" s="549"/>
      <c r="D27" s="549"/>
      <c r="E27" s="549"/>
      <c r="F27" s="549"/>
      <c r="G27" s="549"/>
      <c r="H27" s="577"/>
      <c r="I27" s="571"/>
    </row>
    <row r="28" spans="1:9" ht="15.6">
      <c r="A28" s="549"/>
      <c r="B28" s="890" t="s">
        <v>910</v>
      </c>
      <c r="C28" s="890"/>
      <c r="D28" s="890"/>
      <c r="E28" s="890"/>
      <c r="F28" s="890"/>
      <c r="G28" s="890"/>
      <c r="H28" s="576">
        <v>-5</v>
      </c>
      <c r="I28" s="575">
        <v>52</v>
      </c>
    </row>
    <row r="29" spans="1:9" ht="15.6">
      <c r="A29" s="549"/>
      <c r="B29" s="890" t="s">
        <v>911</v>
      </c>
      <c r="C29" s="890"/>
      <c r="D29" s="890"/>
      <c r="E29" s="890"/>
      <c r="F29" s="890"/>
      <c r="G29" s="890"/>
      <c r="H29" s="727">
        <v>-11</v>
      </c>
      <c r="I29" s="728">
        <v>-17</v>
      </c>
    </row>
    <row r="30" spans="1:9" ht="15" customHeight="1">
      <c r="A30" s="549"/>
      <c r="B30" s="826" t="s">
        <v>791</v>
      </c>
      <c r="C30" s="549"/>
      <c r="D30" s="549"/>
      <c r="E30" s="549"/>
      <c r="F30" s="549"/>
      <c r="G30" s="549"/>
      <c r="H30" s="824">
        <v>797</v>
      </c>
      <c r="I30" s="679">
        <v>-2365</v>
      </c>
    </row>
    <row r="31" spans="1:9" ht="6.6" customHeight="1">
      <c r="A31" s="549"/>
      <c r="B31" s="549"/>
      <c r="C31" s="549"/>
      <c r="D31" s="549"/>
      <c r="E31" s="549"/>
      <c r="F31" s="549"/>
      <c r="G31" s="549"/>
      <c r="H31" s="825"/>
      <c r="I31" s="825"/>
    </row>
    <row r="32" spans="1:9" ht="15.6">
      <c r="A32" s="549"/>
      <c r="B32" s="694" t="s">
        <v>712</v>
      </c>
      <c r="C32" s="549"/>
      <c r="D32" s="549"/>
      <c r="E32" s="549"/>
      <c r="F32" s="549"/>
      <c r="G32" s="549"/>
      <c r="H32" s="549"/>
      <c r="I32" s="549"/>
    </row>
    <row r="33" spans="1:9" ht="15">
      <c r="A33" s="549"/>
      <c r="B33" s="549"/>
      <c r="C33" s="549"/>
      <c r="D33" s="549"/>
      <c r="E33" s="549"/>
      <c r="F33" s="549"/>
      <c r="G33" s="549"/>
      <c r="H33" s="549"/>
      <c r="I33" s="549"/>
    </row>
    <row r="34" spans="1:9" ht="15.6">
      <c r="A34" s="549"/>
      <c r="B34" s="694" t="s">
        <v>396</v>
      </c>
      <c r="C34" s="549"/>
      <c r="D34" s="549"/>
      <c r="E34" s="549"/>
      <c r="F34" s="549"/>
      <c r="G34" s="549"/>
      <c r="H34" s="549"/>
      <c r="I34" s="549"/>
    </row>
    <row r="35" spans="1:9" ht="15.6">
      <c r="A35" s="549"/>
      <c r="B35" s="694" t="s">
        <v>408</v>
      </c>
      <c r="C35" s="549"/>
      <c r="D35" s="549"/>
      <c r="E35" s="549"/>
      <c r="F35" s="549"/>
      <c r="G35" s="549"/>
      <c r="H35" s="549"/>
      <c r="I35" s="549"/>
    </row>
    <row r="36" spans="1:9" ht="15.6">
      <c r="A36" s="549"/>
      <c r="B36" s="694"/>
      <c r="C36" s="549"/>
      <c r="D36" s="549"/>
      <c r="E36" s="549"/>
      <c r="F36" s="549"/>
      <c r="G36" s="549"/>
      <c r="H36" s="549"/>
      <c r="I36" s="549"/>
    </row>
    <row r="37" spans="1:9" ht="15.6">
      <c r="A37" s="549"/>
      <c r="B37" s="694" t="s">
        <v>397</v>
      </c>
      <c r="C37" s="549"/>
      <c r="D37" s="549"/>
      <c r="E37" s="549"/>
      <c r="F37" s="549"/>
      <c r="G37" s="549"/>
      <c r="H37" s="549"/>
      <c r="I37" s="549"/>
    </row>
    <row r="38" spans="1:9" ht="15">
      <c r="A38" s="549"/>
      <c r="B38" s="93"/>
      <c r="C38" s="549"/>
      <c r="D38" s="549"/>
      <c r="E38" s="549"/>
      <c r="F38" s="549"/>
      <c r="G38" s="549"/>
      <c r="H38" s="549"/>
      <c r="I38" s="549"/>
    </row>
    <row r="39" spans="1:9" ht="15">
      <c r="A39" s="549"/>
      <c r="B39" s="93" t="s">
        <v>853</v>
      </c>
      <c r="C39" s="549"/>
      <c r="D39" s="549"/>
      <c r="E39" s="549"/>
      <c r="F39" s="549"/>
      <c r="G39" s="549"/>
      <c r="H39" s="549"/>
      <c r="I39" s="549"/>
    </row>
    <row r="40" spans="1:9" ht="15">
      <c r="A40" s="549"/>
      <c r="B40" s="93" t="s">
        <v>927</v>
      </c>
      <c r="C40" s="549"/>
      <c r="D40" s="549"/>
      <c r="E40" s="549"/>
      <c r="F40" s="549"/>
      <c r="G40" s="549"/>
      <c r="H40" s="549"/>
      <c r="I40" s="549"/>
    </row>
    <row r="41" spans="1:9" ht="15">
      <c r="A41" s="549"/>
      <c r="B41" s="93" t="s">
        <v>926</v>
      </c>
      <c r="C41" s="549"/>
      <c r="D41" s="549"/>
      <c r="E41" s="549"/>
      <c r="F41" s="549"/>
      <c r="G41" s="549"/>
      <c r="H41" s="549"/>
      <c r="I41" s="549"/>
    </row>
    <row r="42" spans="1:9" ht="15">
      <c r="A42" s="549"/>
      <c r="B42" s="549"/>
      <c r="C42" s="549"/>
      <c r="D42" s="549"/>
      <c r="E42" s="549"/>
      <c r="F42" s="549"/>
      <c r="G42" s="549"/>
      <c r="H42" s="549"/>
      <c r="I42" s="549"/>
    </row>
    <row r="43" spans="1:9" ht="15">
      <c r="A43" s="549"/>
      <c r="B43" s="93" t="s">
        <v>942</v>
      </c>
      <c r="C43" s="549"/>
      <c r="D43" s="549"/>
      <c r="E43" s="549"/>
      <c r="F43" s="549"/>
      <c r="G43" s="549"/>
      <c r="H43" s="549"/>
      <c r="I43" s="549"/>
    </row>
    <row r="44" spans="1:9" ht="15">
      <c r="A44" s="549"/>
      <c r="B44" s="93" t="s">
        <v>943</v>
      </c>
      <c r="C44" s="549"/>
      <c r="D44" s="549"/>
      <c r="E44" s="549"/>
      <c r="F44" s="549"/>
      <c r="G44" s="549"/>
      <c r="H44" s="549"/>
      <c r="I44" s="549"/>
    </row>
    <row r="45" spans="1:9" ht="15">
      <c r="A45" s="549"/>
      <c r="B45" s="93" t="s">
        <v>944</v>
      </c>
      <c r="C45" s="549"/>
      <c r="D45" s="549"/>
      <c r="E45" s="549"/>
      <c r="F45" s="549"/>
      <c r="G45" s="549"/>
      <c r="H45" s="549"/>
      <c r="I45" s="549"/>
    </row>
    <row r="46" spans="1:9" ht="15">
      <c r="A46" s="549"/>
      <c r="B46" s="93" t="s">
        <v>945</v>
      </c>
      <c r="C46" s="549"/>
      <c r="D46" s="549"/>
      <c r="E46" s="549"/>
      <c r="F46" s="549"/>
      <c r="G46" s="549"/>
      <c r="H46" s="549"/>
      <c r="I46" s="549"/>
    </row>
    <row r="47" spans="1:9" ht="15">
      <c r="A47" s="549"/>
      <c r="B47" s="93" t="s">
        <v>946</v>
      </c>
      <c r="C47" s="549"/>
      <c r="D47" s="549"/>
      <c r="E47" s="549"/>
      <c r="F47" s="549"/>
      <c r="G47" s="549"/>
      <c r="H47" s="549"/>
      <c r="I47" s="549"/>
    </row>
    <row r="48" spans="1:9" ht="15">
      <c r="A48" s="549"/>
      <c r="B48" s="93" t="s">
        <v>280</v>
      </c>
      <c r="C48" s="549"/>
      <c r="D48" s="549"/>
      <c r="E48" s="549"/>
      <c r="F48" s="549"/>
      <c r="G48" s="549"/>
      <c r="H48" s="549"/>
      <c r="I48" s="549"/>
    </row>
    <row r="49" spans="1:9" ht="15">
      <c r="A49" s="549"/>
      <c r="B49" s="93"/>
      <c r="C49" s="549"/>
      <c r="D49" s="549"/>
      <c r="E49" s="549"/>
      <c r="F49" s="549"/>
      <c r="G49" s="549"/>
      <c r="H49" s="549"/>
      <c r="I49" s="549"/>
    </row>
    <row r="50" spans="1:9" ht="15">
      <c r="A50" s="549"/>
      <c r="B50" s="93" t="s">
        <v>947</v>
      </c>
      <c r="C50" s="549"/>
      <c r="D50" s="549"/>
      <c r="E50" s="549"/>
      <c r="F50" s="549"/>
      <c r="G50" s="549"/>
      <c r="H50" s="549"/>
      <c r="I50" s="549"/>
    </row>
    <row r="51" spans="1:9" ht="15">
      <c r="A51" s="549"/>
      <c r="B51" s="93" t="s">
        <v>928</v>
      </c>
      <c r="C51" s="549"/>
      <c r="D51" s="549"/>
      <c r="E51" s="549"/>
      <c r="F51" s="549"/>
      <c r="G51" s="549"/>
      <c r="H51" s="549"/>
      <c r="I51" s="549"/>
    </row>
    <row r="52" spans="1:9" ht="15">
      <c r="A52" s="549"/>
      <c r="B52" s="93"/>
      <c r="C52" s="549"/>
      <c r="D52" s="549"/>
      <c r="E52" s="549"/>
      <c r="F52" s="549"/>
      <c r="G52" s="549"/>
      <c r="H52" s="549"/>
      <c r="I52" s="549"/>
    </row>
    <row r="53" spans="1:9" ht="15">
      <c r="A53" s="549"/>
      <c r="B53" s="93" t="s">
        <v>854</v>
      </c>
      <c r="C53" s="549"/>
      <c r="D53" s="549"/>
      <c r="E53" s="549"/>
      <c r="F53" s="549"/>
      <c r="G53" s="549"/>
      <c r="H53" s="549"/>
      <c r="I53" s="549"/>
    </row>
    <row r="54" spans="1:9" ht="15">
      <c r="A54" s="549"/>
      <c r="B54" s="549"/>
      <c r="C54" s="549"/>
      <c r="D54" s="549"/>
      <c r="E54" s="549"/>
      <c r="F54" s="549"/>
      <c r="G54" s="549"/>
      <c r="H54" s="549"/>
      <c r="I54" s="549"/>
    </row>
    <row r="55" spans="1:9" ht="15.6">
      <c r="A55" s="213" t="s">
        <v>366</v>
      </c>
      <c r="B55" s="24"/>
      <c r="C55" s="24"/>
      <c r="D55" s="24"/>
      <c r="E55" s="24"/>
      <c r="F55" s="24"/>
      <c r="G55" s="24"/>
      <c r="H55" s="24"/>
      <c r="I55" s="472" t="s">
        <v>537</v>
      </c>
    </row>
    <row r="56" spans="1:9" ht="16.2" thickBot="1">
      <c r="A56" s="39" t="s">
        <v>653</v>
      </c>
      <c r="B56" s="24"/>
      <c r="C56" s="834"/>
      <c r="D56" s="24"/>
      <c r="E56" s="24"/>
      <c r="F56" s="24"/>
      <c r="G56" s="24"/>
      <c r="H56" s="24"/>
      <c r="I56" s="24"/>
    </row>
    <row r="57" spans="1:9" ht="15">
      <c r="A57" s="625"/>
      <c r="B57" s="625"/>
      <c r="C57" s="625"/>
      <c r="D57" s="625"/>
      <c r="E57" s="625"/>
      <c r="F57" s="625"/>
      <c r="G57" s="625"/>
      <c r="H57" s="625"/>
      <c r="I57" s="257"/>
    </row>
    <row r="58" spans="1:9" ht="15.6">
      <c r="A58" s="246"/>
      <c r="B58" s="246"/>
      <c r="C58" s="246"/>
      <c r="D58" s="246"/>
      <c r="E58" s="246"/>
      <c r="F58" s="245"/>
      <c r="G58" s="245"/>
      <c r="H58" s="245"/>
      <c r="I58" s="245"/>
    </row>
    <row r="59" spans="1:9" ht="16.2" thickBot="1">
      <c r="A59" s="377"/>
      <c r="B59" s="346"/>
      <c r="C59" s="248"/>
      <c r="D59" s="346"/>
      <c r="E59" s="346"/>
      <c r="F59" s="248"/>
      <c r="G59" s="248"/>
      <c r="H59" s="248"/>
      <c r="I59" s="248"/>
    </row>
    <row r="60" spans="1:9" ht="15">
      <c r="A60" s="549"/>
      <c r="B60" s="549"/>
      <c r="C60" s="549"/>
      <c r="D60" s="549"/>
      <c r="E60" s="549"/>
      <c r="F60" s="549"/>
      <c r="G60" s="549"/>
      <c r="H60" s="549"/>
      <c r="I60" s="549"/>
    </row>
    <row r="61" spans="1:9" ht="15.6">
      <c r="A61" s="550">
        <v>7</v>
      </c>
      <c r="B61" s="550" t="s">
        <v>713</v>
      </c>
      <c r="C61" s="549"/>
      <c r="D61" s="549"/>
      <c r="E61" s="549"/>
      <c r="F61" s="549"/>
      <c r="G61" s="549"/>
      <c r="H61" s="549"/>
      <c r="I61" s="549"/>
    </row>
    <row r="62" spans="1:9" ht="15">
      <c r="A62" s="549"/>
      <c r="B62" s="549"/>
      <c r="C62" s="549"/>
      <c r="D62" s="549"/>
      <c r="E62" s="549"/>
      <c r="F62" s="549"/>
      <c r="G62" s="549"/>
      <c r="H62" s="549"/>
      <c r="I62" s="549"/>
    </row>
    <row r="63" spans="1:9" ht="15">
      <c r="A63" s="549"/>
      <c r="B63" s="549"/>
      <c r="C63" s="549"/>
      <c r="D63" s="549"/>
      <c r="E63" s="549"/>
      <c r="F63" s="549"/>
      <c r="G63" s="549"/>
      <c r="H63" s="549"/>
      <c r="I63" s="549"/>
    </row>
    <row r="64" spans="1:9" ht="15.6">
      <c r="A64" s="549"/>
      <c r="B64" s="694" t="s">
        <v>320</v>
      </c>
      <c r="C64" s="93"/>
      <c r="D64" s="549"/>
      <c r="E64" s="549"/>
      <c r="F64" s="549"/>
      <c r="G64" s="549"/>
      <c r="H64" s="549"/>
      <c r="I64" s="549"/>
    </row>
    <row r="65" spans="1:9" ht="15.6">
      <c r="A65" s="549"/>
      <c r="B65" s="694"/>
      <c r="C65" s="93"/>
      <c r="D65" s="549"/>
      <c r="E65" s="549"/>
      <c r="F65" s="549"/>
      <c r="G65" s="549"/>
      <c r="H65" s="549"/>
      <c r="I65" s="549"/>
    </row>
    <row r="66" spans="1:9" ht="15">
      <c r="A66" s="549"/>
      <c r="B66" s="93" t="s">
        <v>739</v>
      </c>
      <c r="C66" s="93"/>
      <c r="D66" s="549"/>
      <c r="E66" s="549"/>
      <c r="F66" s="549"/>
      <c r="G66" s="549"/>
      <c r="H66" s="549"/>
      <c r="I66" s="549"/>
    </row>
    <row r="67" spans="1:9" ht="15">
      <c r="A67" s="549"/>
      <c r="B67" s="803"/>
      <c r="C67" s="93"/>
      <c r="D67" s="549"/>
      <c r="E67" s="549"/>
      <c r="F67" s="549"/>
      <c r="G67" s="549"/>
      <c r="H67" s="549"/>
      <c r="I67" s="549"/>
    </row>
    <row r="68" spans="1:9" ht="15">
      <c r="A68" s="549"/>
      <c r="B68" s="93" t="s">
        <v>583</v>
      </c>
      <c r="C68" s="93"/>
      <c r="D68" s="549"/>
      <c r="E68" s="549"/>
      <c r="F68" s="549"/>
      <c r="G68" s="549"/>
      <c r="H68" s="549"/>
      <c r="I68" s="549"/>
    </row>
    <row r="69" spans="1:9" ht="15">
      <c r="A69" s="549"/>
      <c r="B69" s="833" t="s">
        <v>662</v>
      </c>
      <c r="C69" s="93"/>
      <c r="D69" s="549"/>
      <c r="E69" s="549"/>
      <c r="F69" s="549"/>
      <c r="G69" s="549"/>
      <c r="H69" s="549"/>
      <c r="I69" s="549"/>
    </row>
    <row r="70" spans="1:9" ht="15">
      <c r="A70" s="549"/>
      <c r="B70" s="833" t="s">
        <v>738</v>
      </c>
      <c r="C70" s="93"/>
      <c r="D70" s="549"/>
      <c r="E70" s="549"/>
      <c r="F70" s="549"/>
      <c r="G70" s="549"/>
      <c r="H70" s="549"/>
      <c r="I70" s="549"/>
    </row>
    <row r="71" spans="1:9" ht="15">
      <c r="A71" s="549"/>
      <c r="B71" s="803"/>
      <c r="C71" s="93"/>
      <c r="D71" s="549"/>
      <c r="E71" s="549"/>
      <c r="F71" s="549"/>
      <c r="G71" s="549"/>
      <c r="H71" s="549"/>
      <c r="I71" s="549"/>
    </row>
    <row r="72" spans="1:9" ht="15">
      <c r="A72" s="549"/>
      <c r="B72" s="93" t="s">
        <v>854</v>
      </c>
      <c r="C72" s="93"/>
      <c r="D72" s="549"/>
      <c r="E72" s="549"/>
      <c r="F72" s="549"/>
      <c r="G72" s="549"/>
      <c r="H72" s="549"/>
      <c r="I72" s="549"/>
    </row>
    <row r="73" spans="1:9" ht="15">
      <c r="A73" s="549"/>
      <c r="B73" s="549"/>
      <c r="C73" s="93"/>
      <c r="D73" s="549"/>
      <c r="E73" s="549"/>
      <c r="F73" s="549"/>
      <c r="G73" s="549"/>
      <c r="H73" s="549"/>
      <c r="I73" s="549"/>
    </row>
    <row r="74" spans="1:9" ht="15.6">
      <c r="A74" s="549"/>
      <c r="B74" s="550" t="s">
        <v>339</v>
      </c>
      <c r="C74" s="93"/>
      <c r="D74" s="549"/>
      <c r="E74" s="549"/>
      <c r="F74" s="549"/>
      <c r="G74" s="549"/>
      <c r="H74" s="549"/>
      <c r="I74" s="549"/>
    </row>
    <row r="75" spans="1:9" ht="15.6">
      <c r="A75" s="549"/>
      <c r="B75" s="550" t="s">
        <v>408</v>
      </c>
      <c r="C75" s="93"/>
      <c r="D75" s="549"/>
      <c r="E75" s="549"/>
      <c r="F75" s="549"/>
      <c r="G75" s="549"/>
      <c r="H75" s="549"/>
      <c r="I75" s="549"/>
    </row>
    <row r="76" spans="1:9" ht="15">
      <c r="A76" s="549"/>
      <c r="B76" s="549"/>
      <c r="C76" s="93"/>
      <c r="D76" s="549"/>
      <c r="E76" s="549"/>
      <c r="F76" s="549"/>
      <c r="G76" s="549"/>
      <c r="H76" s="549"/>
      <c r="I76" s="549"/>
    </row>
    <row r="77" spans="1:9" ht="15.6">
      <c r="A77" s="549"/>
      <c r="B77" s="550" t="s">
        <v>855</v>
      </c>
      <c r="C77" s="93"/>
      <c r="D77" s="549"/>
      <c r="E77" s="549"/>
      <c r="F77" s="549"/>
      <c r="G77" s="549"/>
      <c r="H77" s="549"/>
      <c r="I77" s="549"/>
    </row>
    <row r="78" spans="1:9" ht="15">
      <c r="A78" s="549"/>
      <c r="B78" s="549"/>
      <c r="C78" s="93"/>
      <c r="D78" s="549"/>
      <c r="E78" s="549"/>
      <c r="F78" s="549"/>
      <c r="G78" s="549"/>
      <c r="H78" s="549"/>
      <c r="I78" s="549"/>
    </row>
    <row r="79" spans="1:9" ht="15">
      <c r="A79" s="549"/>
      <c r="B79" s="854" t="s">
        <v>804</v>
      </c>
      <c r="C79" s="93"/>
      <c r="D79" s="549"/>
      <c r="E79" s="549"/>
      <c r="F79" s="549"/>
      <c r="G79" s="549"/>
      <c r="H79" s="549"/>
      <c r="I79" s="549"/>
    </row>
    <row r="80" spans="1:9" ht="15">
      <c r="A80" s="549"/>
      <c r="B80" s="854" t="s">
        <v>805</v>
      </c>
      <c r="C80" s="93"/>
      <c r="D80" s="549"/>
      <c r="E80" s="549"/>
      <c r="F80" s="549"/>
      <c r="G80" s="549"/>
      <c r="H80" s="549"/>
      <c r="I80" s="549"/>
    </row>
    <row r="81" spans="1:9" ht="15">
      <c r="A81" s="549"/>
      <c r="B81" s="854" t="s">
        <v>806</v>
      </c>
      <c r="C81" s="93"/>
      <c r="D81" s="549"/>
      <c r="E81" s="549"/>
      <c r="F81" s="549"/>
      <c r="G81" s="549"/>
      <c r="H81" s="549"/>
      <c r="I81" s="549"/>
    </row>
    <row r="82" spans="1:9" ht="15">
      <c r="A82" s="549"/>
      <c r="B82" s="549"/>
      <c r="C82" s="93"/>
      <c r="D82" s="549"/>
      <c r="E82" s="549"/>
      <c r="F82" s="549"/>
      <c r="G82" s="549"/>
      <c r="H82" s="549"/>
      <c r="I82" s="549"/>
    </row>
    <row r="83" spans="1:9" ht="15">
      <c r="A83" s="549"/>
      <c r="B83" s="549" t="s">
        <v>807</v>
      </c>
      <c r="C83" s="93"/>
      <c r="D83" s="549"/>
      <c r="E83" s="549"/>
      <c r="F83" s="549"/>
      <c r="G83" s="549"/>
      <c r="H83" s="549"/>
      <c r="I83" s="549"/>
    </row>
    <row r="84" spans="1:9" ht="15">
      <c r="A84" s="549"/>
      <c r="B84" s="549" t="s">
        <v>808</v>
      </c>
      <c r="C84" s="93"/>
      <c r="D84" s="549"/>
      <c r="E84" s="549"/>
      <c r="F84" s="549"/>
      <c r="G84" s="549"/>
      <c r="H84" s="549"/>
      <c r="I84" s="549"/>
    </row>
    <row r="85" spans="1:9" ht="15">
      <c r="A85" s="549"/>
      <c r="B85" s="549"/>
      <c r="C85" s="93"/>
      <c r="D85" s="549"/>
      <c r="E85" s="549"/>
      <c r="F85" s="549"/>
      <c r="G85" s="549"/>
      <c r="H85" s="549"/>
      <c r="I85" s="549"/>
    </row>
    <row r="86" spans="1:9" ht="15.6">
      <c r="A86" s="549"/>
      <c r="B86" s="694" t="s">
        <v>321</v>
      </c>
      <c r="C86" s="93"/>
      <c r="D86" s="549"/>
      <c r="E86" s="549"/>
      <c r="F86" s="549"/>
      <c r="G86" s="549"/>
      <c r="H86" s="549"/>
      <c r="I86" s="549"/>
    </row>
    <row r="87" spans="1:9" ht="15">
      <c r="A87" s="549"/>
      <c r="B87" s="549"/>
      <c r="C87" s="93"/>
      <c r="D87" s="549"/>
      <c r="E87" s="549"/>
      <c r="F87" s="549"/>
      <c r="G87" s="549"/>
      <c r="H87" s="549"/>
      <c r="I87" s="549"/>
    </row>
    <row r="88" spans="1:9" ht="15">
      <c r="A88" s="549"/>
      <c r="B88" s="93" t="s">
        <v>739</v>
      </c>
      <c r="C88" s="93"/>
      <c r="D88" s="549"/>
      <c r="E88" s="549"/>
      <c r="F88" s="549"/>
      <c r="G88" s="549"/>
      <c r="H88" s="549"/>
      <c r="I88" s="549"/>
    </row>
    <row r="89" spans="1:9" ht="15">
      <c r="A89" s="549"/>
      <c r="B89" s="549"/>
      <c r="C89" s="93"/>
      <c r="D89" s="549"/>
      <c r="E89" s="549"/>
      <c r="F89" s="549"/>
      <c r="G89" s="549"/>
      <c r="H89" s="549"/>
      <c r="I89" s="549"/>
    </row>
    <row r="90" spans="1:9" ht="15">
      <c r="A90" s="549"/>
      <c r="B90" s="93" t="s">
        <v>584</v>
      </c>
      <c r="C90" s="93"/>
      <c r="D90" s="549"/>
      <c r="E90" s="549"/>
      <c r="F90" s="549"/>
      <c r="G90" s="549"/>
      <c r="H90" s="549"/>
      <c r="I90" s="549"/>
    </row>
    <row r="91" spans="1:9" ht="15">
      <c r="A91" s="549"/>
      <c r="B91" s="93" t="s">
        <v>740</v>
      </c>
      <c r="C91" s="93"/>
      <c r="D91" s="549"/>
      <c r="E91" s="549"/>
      <c r="F91" s="549"/>
      <c r="G91" s="549"/>
      <c r="H91" s="549"/>
      <c r="I91" s="549"/>
    </row>
    <row r="92" spans="1:9" ht="15">
      <c r="A92" s="549"/>
      <c r="B92" s="549"/>
      <c r="C92" s="93"/>
      <c r="D92" s="549"/>
      <c r="E92" s="549"/>
      <c r="F92" s="549"/>
      <c r="G92" s="549"/>
      <c r="H92" s="549"/>
      <c r="I92" s="549"/>
    </row>
    <row r="93" spans="1:9" ht="15">
      <c r="A93" s="549"/>
      <c r="B93" s="93" t="s">
        <v>856</v>
      </c>
      <c r="C93" s="93"/>
      <c r="D93" s="549"/>
      <c r="E93" s="549"/>
      <c r="F93" s="549"/>
      <c r="G93" s="549"/>
      <c r="H93" s="549"/>
      <c r="I93" s="549"/>
    </row>
    <row r="94" spans="1:9" ht="15">
      <c r="A94" s="549"/>
      <c r="B94" s="93" t="s">
        <v>857</v>
      </c>
      <c r="C94" s="93"/>
      <c r="D94" s="549"/>
      <c r="E94" s="549"/>
      <c r="F94" s="549"/>
      <c r="G94" s="549"/>
      <c r="H94" s="549"/>
      <c r="I94" s="549"/>
    </row>
    <row r="95" spans="1:9" ht="15">
      <c r="A95" s="549"/>
      <c r="B95" s="93"/>
      <c r="C95" s="93"/>
      <c r="D95" s="549"/>
      <c r="E95" s="549"/>
      <c r="F95" s="549"/>
      <c r="G95" s="549"/>
      <c r="H95" s="549"/>
      <c r="I95" s="549"/>
    </row>
    <row r="96" spans="1:9" ht="15.6">
      <c r="A96" s="10" t="s">
        <v>714</v>
      </c>
      <c r="B96" s="93"/>
      <c r="C96" s="93"/>
      <c r="D96" s="549"/>
      <c r="E96" s="549"/>
      <c r="F96" s="549"/>
      <c r="G96" s="549"/>
      <c r="H96" s="549"/>
      <c r="I96" s="549"/>
    </row>
    <row r="97" spans="1:9" ht="15">
      <c r="A97" s="549"/>
      <c r="B97" s="93"/>
      <c r="C97" s="93"/>
      <c r="D97" s="549"/>
      <c r="E97" s="549"/>
      <c r="F97" s="549"/>
      <c r="G97" s="549"/>
      <c r="H97" s="549"/>
      <c r="I97" s="549"/>
    </row>
    <row r="98" spans="1:9" ht="15.6">
      <c r="A98" s="549"/>
      <c r="B98" s="694" t="s">
        <v>396</v>
      </c>
      <c r="C98" s="777"/>
      <c r="D98" s="549"/>
      <c r="E98" s="549"/>
      <c r="F98" s="549"/>
      <c r="G98" s="549"/>
      <c r="H98" s="549"/>
      <c r="I98" s="549"/>
    </row>
    <row r="99" spans="1:9" ht="15.6">
      <c r="A99" s="549"/>
      <c r="B99" s="694" t="s">
        <v>408</v>
      </c>
      <c r="C99" s="835"/>
      <c r="D99" s="549"/>
      <c r="E99" s="549"/>
      <c r="F99" s="549"/>
      <c r="G99" s="549"/>
      <c r="H99" s="549"/>
      <c r="I99" s="549"/>
    </row>
    <row r="100" spans="1:9" ht="15.6">
      <c r="A100" s="549"/>
      <c r="B100" s="694"/>
      <c r="C100" s="549"/>
      <c r="D100" s="549"/>
      <c r="E100" s="549"/>
      <c r="F100" s="549"/>
      <c r="G100" s="549"/>
      <c r="H100" s="549"/>
      <c r="I100" s="549"/>
    </row>
    <row r="101" spans="1:9" ht="15.6">
      <c r="A101" s="549"/>
      <c r="B101" s="694" t="s">
        <v>582</v>
      </c>
      <c r="C101" s="777"/>
      <c r="D101" s="24"/>
      <c r="E101" s="24"/>
      <c r="F101" s="24"/>
      <c r="G101" s="24"/>
      <c r="H101" s="10"/>
      <c r="I101" s="549"/>
    </row>
    <row r="102" spans="1:9" ht="15.6">
      <c r="A102" s="472"/>
      <c r="B102" s="694"/>
      <c r="C102" s="777"/>
      <c r="D102" s="24"/>
      <c r="E102" s="24"/>
      <c r="F102" s="24"/>
      <c r="G102" s="24"/>
      <c r="H102" s="10"/>
      <c r="I102" s="549"/>
    </row>
    <row r="103" spans="1:9" ht="15.6">
      <c r="A103" s="472"/>
      <c r="B103" s="93" t="s">
        <v>739</v>
      </c>
      <c r="C103" s="9"/>
      <c r="D103" s="9"/>
      <c r="E103" s="9"/>
      <c r="F103" s="9"/>
      <c r="G103" s="9"/>
      <c r="H103" s="9"/>
      <c r="I103" s="549"/>
    </row>
    <row r="104" spans="1:9" ht="15.6">
      <c r="A104" s="472"/>
      <c r="B104" s="165"/>
      <c r="C104" s="165"/>
      <c r="D104" s="165"/>
      <c r="E104" s="165"/>
      <c r="F104" s="165"/>
      <c r="G104" s="165"/>
      <c r="H104" s="165"/>
      <c r="I104" s="549"/>
    </row>
    <row r="105" spans="1:9" ht="15.6">
      <c r="A105" s="472"/>
      <c r="B105" s="93" t="s">
        <v>741</v>
      </c>
      <c r="C105" s="165"/>
      <c r="D105" s="165"/>
      <c r="E105" s="165"/>
      <c r="F105" s="165"/>
      <c r="G105" s="165"/>
      <c r="H105" s="165"/>
      <c r="I105" s="549"/>
    </row>
    <row r="106" spans="1:9" ht="15.6">
      <c r="A106" s="472"/>
      <c r="B106" s="833" t="s">
        <v>742</v>
      </c>
      <c r="C106" s="165"/>
      <c r="D106" s="165"/>
      <c r="E106" s="165"/>
      <c r="F106" s="165"/>
      <c r="G106" s="165"/>
      <c r="H106" s="165"/>
      <c r="I106" s="549"/>
    </row>
    <row r="107" spans="1:9" ht="15.6">
      <c r="A107" s="472"/>
      <c r="B107" s="165"/>
      <c r="C107" s="165"/>
      <c r="D107" s="165"/>
      <c r="E107" s="165"/>
      <c r="F107" s="165"/>
      <c r="G107" s="165"/>
      <c r="H107" s="165"/>
      <c r="I107" s="549"/>
    </row>
    <row r="108" spans="1:9" ht="15.6">
      <c r="A108" s="472"/>
      <c r="B108" s="93" t="s">
        <v>854</v>
      </c>
      <c r="C108" s="165"/>
      <c r="D108" s="165"/>
      <c r="E108" s="165"/>
      <c r="F108" s="165"/>
      <c r="G108" s="165"/>
      <c r="H108" s="165"/>
      <c r="I108" s="549"/>
    </row>
  </sheetData>
  <customSheetViews>
    <customSheetView guid="{24C5F6D1-AC73-4939-BE3B-CE6EF1966359}" fitToPage="1" printArea="1" hiddenColumns="1" view="pageBreakPreview" topLeftCell="A33">
      <selection activeCell="D33" sqref="D33"/>
      <rowBreaks count="1" manualBreakCount="1">
        <brk id="54" max="8" man="1"/>
      </rowBreaks>
      <pageMargins left="0.47244094488188981" right="0.27559055118110237" top="0.23622047244094491" bottom="0.19685039370078741" header="0.23622047244094491" footer="0.19685039370078741"/>
      <pageSetup paperSize="9" scale="70" fitToHeight="0" orientation="portrait" r:id="rId1"/>
      <headerFooter alignWithMargins="0"/>
    </customSheetView>
    <customSheetView guid="{AEAF5D03-0CD3-48DD-91C0-E80B9C3D78F9}" scale="80" fitToPage="1" printArea="1" hiddenColumns="1" view="pageBreakPreview" topLeftCell="A79">
      <selection activeCell="A25" sqref="A25"/>
      <rowBreaks count="2" manualBreakCount="2">
        <brk id="38" max="8" man="1"/>
        <brk id="108" max="8" man="1"/>
      </rowBreaks>
      <pageMargins left="0.47244094488188981" right="0.27559055118110237" top="0.23622047244094491" bottom="0.19685039370078741" header="0.23622047244094491" footer="0.19685039370078741"/>
      <pageSetup paperSize="9" scale="70" fitToHeight="0" orientation="portrait" r:id="rId2"/>
      <headerFooter alignWithMargins="0"/>
    </customSheetView>
    <customSheetView guid="{505E04CA-24D9-4382-A744-2C436DB5964A}" scale="70" showPageBreaks="1" showGridLines="0" fitToPage="1" printArea="1" state="hidden" view="pageBreakPreview">
      <selection activeCell="B22" sqref="B22:B23"/>
      <pageMargins left="0.47244094488188981" right="0.27559055118110237" top="0.23622047244094491" bottom="0.19685039370078741" header="0.23622047244094491" footer="0.19685039370078741"/>
      <pageSetup paperSize="9" scale="68" orientation="portrait" r:id="rId3"/>
      <headerFooter alignWithMargins="0"/>
    </customSheetView>
  </customSheetViews>
  <mergeCells count="2">
    <mergeCell ref="B29:G29"/>
    <mergeCell ref="B28:G28"/>
  </mergeCells>
  <pageMargins left="0.47244094488188981" right="0.27559055118110237" top="0.23622047244094491" bottom="0.19685039370078741" header="0.23622047244094491" footer="0.19685039370078741"/>
  <pageSetup paperSize="9" scale="70" fitToHeight="0" orientation="portrait" r:id="rId4"/>
  <headerFooter alignWithMargins="0"/>
  <rowBreaks count="1" manualBreakCount="1">
    <brk id="54" max="8" man="1"/>
  </rowBreaks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autoPageBreaks="0" fitToPage="1"/>
  </sheetPr>
  <dimension ref="A1:K85"/>
  <sheetViews>
    <sheetView topLeftCell="A57" workbookViewId="0">
      <selection activeCell="I76" sqref="I76"/>
    </sheetView>
  </sheetViews>
  <sheetFormatPr defaultColWidth="8.6640625" defaultRowHeight="13.2"/>
  <cols>
    <col min="1" max="1" width="5.5546875" customWidth="1"/>
    <col min="2" max="2" width="34.5546875" customWidth="1"/>
    <col min="4" max="4" width="21.5546875" customWidth="1"/>
    <col min="5" max="5" width="17.5546875" hidden="1" customWidth="1"/>
    <col min="7" max="7" width="3.44140625" customWidth="1"/>
    <col min="8" max="8" width="17.5546875" customWidth="1"/>
    <col min="9" max="9" width="29.6640625" customWidth="1"/>
    <col min="10" max="10" width="14.44140625" customWidth="1"/>
    <col min="11" max="11" width="15.33203125" customWidth="1"/>
    <col min="13" max="13" width="14.5546875" customWidth="1"/>
    <col min="14" max="14" width="13.44140625" customWidth="1"/>
    <col min="18" max="18" width="9.5546875" customWidth="1"/>
    <col min="21" max="21" width="10.44140625" customWidth="1"/>
  </cols>
  <sheetData>
    <row r="1" spans="1:11" ht="22.8">
      <c r="A1" s="143" t="s">
        <v>366</v>
      </c>
      <c r="B1" s="20"/>
      <c r="C1" s="20"/>
      <c r="D1" s="20"/>
      <c r="E1" s="20"/>
      <c r="F1" s="20"/>
      <c r="G1" s="20"/>
      <c r="H1" s="20"/>
      <c r="I1" s="20"/>
      <c r="J1" s="16"/>
      <c r="K1" s="31" t="s">
        <v>538</v>
      </c>
    </row>
    <row r="2" spans="1:11" ht="17.399999999999999">
      <c r="A2" s="31" t="s">
        <v>659</v>
      </c>
      <c r="B2" s="29"/>
      <c r="C2" s="22"/>
      <c r="D2" s="22"/>
      <c r="E2" s="22"/>
      <c r="F2" s="22"/>
      <c r="G2" s="22"/>
      <c r="H2" s="22"/>
      <c r="I2" s="22"/>
      <c r="J2" s="31"/>
      <c r="K2" s="31"/>
    </row>
    <row r="3" spans="1:11" ht="17.399999999999999">
      <c r="A3" s="31"/>
      <c r="B3" s="29"/>
      <c r="C3" s="22"/>
      <c r="D3" s="22"/>
      <c r="E3" s="22"/>
      <c r="F3" s="22"/>
      <c r="G3" s="22"/>
      <c r="H3" s="22"/>
      <c r="I3" s="22"/>
      <c r="J3" s="31"/>
      <c r="K3" s="31"/>
    </row>
    <row r="4" spans="1:11" ht="13.8" thickBo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7.399999999999999">
      <c r="A5" s="347"/>
      <c r="B5" s="321"/>
      <c r="C5" s="321"/>
      <c r="D5" s="321"/>
      <c r="E5" s="321"/>
      <c r="F5" s="389"/>
      <c r="G5" s="389"/>
      <c r="H5" s="389"/>
      <c r="I5" s="390"/>
      <c r="J5" s="489" t="s">
        <v>297</v>
      </c>
      <c r="K5" s="347" t="s">
        <v>190</v>
      </c>
    </row>
    <row r="6" spans="1:11" ht="17.399999999999999">
      <c r="A6" s="324"/>
      <c r="B6" s="309"/>
      <c r="C6" s="309"/>
      <c r="D6" s="309"/>
      <c r="E6" s="309"/>
      <c r="F6" s="309"/>
      <c r="G6" s="309"/>
      <c r="H6" s="309"/>
      <c r="I6" s="309"/>
      <c r="J6" s="490" t="s">
        <v>652</v>
      </c>
      <c r="K6" s="491" t="s">
        <v>333</v>
      </c>
    </row>
    <row r="7" spans="1:11" ht="18" thickBot="1">
      <c r="A7" s="325"/>
      <c r="B7" s="318"/>
      <c r="C7" s="318"/>
      <c r="D7" s="318"/>
      <c r="E7" s="318"/>
      <c r="F7" s="318"/>
      <c r="G7" s="318"/>
      <c r="H7" s="318"/>
      <c r="I7" s="318"/>
      <c r="J7" s="350" t="s">
        <v>73</v>
      </c>
      <c r="K7" s="325" t="s">
        <v>73</v>
      </c>
    </row>
    <row r="8" spans="1:11" ht="17.399999999999999">
      <c r="A8" s="43">
        <v>8</v>
      </c>
      <c r="B8" s="31" t="s">
        <v>225</v>
      </c>
      <c r="C8" s="22"/>
      <c r="D8" s="22"/>
      <c r="E8" s="22"/>
      <c r="F8" s="22"/>
      <c r="G8" s="22"/>
      <c r="H8" s="22"/>
      <c r="I8" s="22"/>
      <c r="J8" s="310"/>
      <c r="K8" s="22"/>
    </row>
    <row r="9" spans="1:11" ht="17.399999999999999">
      <c r="A9" s="43"/>
      <c r="B9" s="22" t="s">
        <v>80</v>
      </c>
      <c r="C9" s="22"/>
      <c r="D9" s="22"/>
      <c r="E9" s="22"/>
      <c r="F9" s="31"/>
      <c r="G9" s="150"/>
      <c r="H9" s="151"/>
      <c r="I9" s="151"/>
      <c r="J9" s="311">
        <v>3200.5500191998899</v>
      </c>
      <c r="K9" s="58">
        <v>2695.417277867688</v>
      </c>
    </row>
    <row r="10" spans="1:11" ht="17.399999999999999" hidden="1">
      <c r="A10" s="43"/>
      <c r="B10" s="22" t="s">
        <v>360</v>
      </c>
      <c r="C10" s="22"/>
      <c r="D10" s="22"/>
      <c r="E10" s="22"/>
      <c r="F10" s="31"/>
      <c r="G10" s="150"/>
      <c r="H10" s="151"/>
      <c r="I10" s="151"/>
      <c r="J10" s="311" t="e">
        <v>#VALUE!</v>
      </c>
      <c r="K10" s="58" t="e">
        <v>#VALUE!</v>
      </c>
    </row>
    <row r="11" spans="1:11" ht="17.399999999999999" hidden="1">
      <c r="A11" s="43"/>
      <c r="B11" s="22" t="s">
        <v>235</v>
      </c>
      <c r="C11" s="22"/>
      <c r="D11" s="22"/>
      <c r="E11" s="22"/>
      <c r="F11" s="31"/>
      <c r="G11" s="150"/>
      <c r="H11" s="151"/>
      <c r="I11" s="151"/>
      <c r="J11" s="311"/>
      <c r="K11" s="58">
        <v>0</v>
      </c>
    </row>
    <row r="12" spans="1:11" ht="9.6" customHeight="1">
      <c r="A12" s="43"/>
      <c r="B12" s="22"/>
      <c r="C12" s="22"/>
      <c r="D12" s="22"/>
      <c r="E12" s="22"/>
      <c r="F12" s="31"/>
      <c r="G12" s="150"/>
      <c r="H12" s="151"/>
      <c r="I12" s="151"/>
      <c r="J12" s="311"/>
      <c r="K12" s="58"/>
    </row>
    <row r="13" spans="1:11" ht="17.399999999999999">
      <c r="A13" s="43"/>
      <c r="B13" s="22" t="s">
        <v>21</v>
      </c>
      <c r="C13" s="22"/>
      <c r="D13" s="22"/>
      <c r="E13" s="22"/>
      <c r="F13" s="22"/>
      <c r="G13" s="150"/>
      <c r="H13" s="41"/>
      <c r="I13" s="41"/>
      <c r="J13" s="867">
        <v>1659.9243926498161</v>
      </c>
      <c r="K13" s="153">
        <v>1378.8618013682596</v>
      </c>
    </row>
    <row r="14" spans="1:11" ht="9.6" customHeight="1">
      <c r="A14" s="43"/>
      <c r="B14" s="22"/>
      <c r="C14" s="22"/>
      <c r="D14" s="22"/>
      <c r="E14" s="22"/>
      <c r="F14" s="22"/>
      <c r="G14" s="150"/>
      <c r="H14" s="151"/>
      <c r="I14" s="151"/>
      <c r="J14" s="311"/>
      <c r="K14" s="58"/>
    </row>
    <row r="15" spans="1:11" ht="17.399999999999999">
      <c r="A15" s="43"/>
      <c r="B15" s="22" t="s">
        <v>113</v>
      </c>
      <c r="C15" s="22"/>
      <c r="D15" s="22"/>
      <c r="E15" s="22"/>
      <c r="F15" s="22"/>
      <c r="G15" s="150"/>
      <c r="H15" s="151"/>
      <c r="I15" s="151"/>
      <c r="J15" s="868">
        <v>2073.2782640174109</v>
      </c>
      <c r="K15" s="160">
        <v>169.02754415978833</v>
      </c>
    </row>
    <row r="16" spans="1:11" ht="17.399999999999999" hidden="1">
      <c r="A16" s="43"/>
      <c r="B16" s="22" t="s">
        <v>361</v>
      </c>
      <c r="C16" s="22"/>
      <c r="D16" s="22"/>
      <c r="E16" s="22"/>
      <c r="F16" s="22"/>
      <c r="G16" s="150"/>
      <c r="H16" s="151"/>
      <c r="I16" s="151"/>
      <c r="J16" s="546">
        <v>2073.2782640174109</v>
      </c>
      <c r="K16" s="160">
        <v>169.02754415978833</v>
      </c>
    </row>
    <row r="17" spans="1:11" ht="17.399999999999999" hidden="1">
      <c r="A17" s="43"/>
      <c r="B17" s="22" t="s">
        <v>236</v>
      </c>
      <c r="C17" s="22"/>
      <c r="D17" s="22"/>
      <c r="E17" s="22"/>
      <c r="F17" s="22"/>
      <c r="G17" s="150"/>
      <c r="H17" s="151"/>
      <c r="I17" s="151"/>
      <c r="J17" s="546">
        <v>0</v>
      </c>
      <c r="K17" s="160">
        <v>0</v>
      </c>
    </row>
    <row r="18" spans="1:11" ht="9.6" customHeight="1">
      <c r="A18" s="43"/>
      <c r="B18" s="22"/>
      <c r="C18" s="22"/>
      <c r="D18" s="22"/>
      <c r="E18" s="22"/>
      <c r="F18" s="22"/>
      <c r="G18" s="150"/>
      <c r="H18" s="151"/>
      <c r="I18" s="151"/>
      <c r="J18" s="546"/>
      <c r="K18" s="160"/>
    </row>
    <row r="19" spans="1:11" ht="17.399999999999999">
      <c r="A19" s="43"/>
      <c r="B19" s="22" t="s">
        <v>110</v>
      </c>
      <c r="C19" s="22"/>
      <c r="D19" s="22"/>
      <c r="E19" s="22"/>
      <c r="F19" s="22"/>
      <c r="G19" s="150"/>
      <c r="H19" s="151"/>
      <c r="I19" s="151"/>
      <c r="J19" s="311">
        <v>1649.9332996082494</v>
      </c>
      <c r="K19" s="58">
        <v>1373.9553351809118</v>
      </c>
    </row>
    <row r="20" spans="1:11" ht="9.6" customHeight="1">
      <c r="A20" s="43"/>
      <c r="B20" s="22"/>
      <c r="C20" s="22"/>
      <c r="D20" s="22"/>
      <c r="E20" s="22"/>
      <c r="F20" s="22"/>
      <c r="G20" s="150"/>
      <c r="H20" s="151"/>
      <c r="I20" s="151"/>
      <c r="J20" s="545"/>
      <c r="K20" s="153"/>
    </row>
    <row r="21" spans="1:11" ht="17.399999999999999">
      <c r="A21" s="43"/>
      <c r="B21" s="22" t="s">
        <v>234</v>
      </c>
      <c r="C21" s="22"/>
      <c r="D21" s="22"/>
      <c r="E21" s="22"/>
      <c r="F21" s="22"/>
      <c r="G21" s="150"/>
      <c r="H21" s="151"/>
      <c r="I21" s="151"/>
      <c r="J21" s="546">
        <v>2061.0311641006106</v>
      </c>
      <c r="K21" s="160">
        <v>168.42608581978101</v>
      </c>
    </row>
    <row r="22" spans="1:11" ht="8.4" customHeight="1">
      <c r="A22" s="43"/>
      <c r="B22" s="22"/>
      <c r="C22" s="22"/>
      <c r="D22" s="22"/>
      <c r="E22" s="22"/>
      <c r="F22" s="22"/>
      <c r="G22" s="150"/>
      <c r="H22" s="151"/>
      <c r="I22" s="151"/>
      <c r="J22" s="546"/>
      <c r="K22" s="160"/>
    </row>
    <row r="23" spans="1:11" ht="17.399999999999999">
      <c r="A23" s="43"/>
      <c r="B23" s="22" t="s">
        <v>5</v>
      </c>
      <c r="C23" s="22"/>
      <c r="D23" s="22"/>
      <c r="E23" s="22"/>
      <c r="F23" s="22"/>
      <c r="G23" s="150"/>
      <c r="H23" s="22"/>
      <c r="I23" s="22"/>
      <c r="J23" s="311">
        <v>208710.769</v>
      </c>
      <c r="K23" s="58">
        <v>208710.769</v>
      </c>
    </row>
    <row r="24" spans="1:11" ht="8.6999999999999993" customHeight="1">
      <c r="A24" s="43"/>
      <c r="B24" s="22"/>
      <c r="C24" s="22"/>
      <c r="D24" s="22"/>
      <c r="E24" s="22"/>
      <c r="F24" s="22"/>
      <c r="G24" s="150"/>
      <c r="H24" s="22"/>
      <c r="I24" s="22"/>
      <c r="J24" s="676"/>
      <c r="K24" s="58"/>
    </row>
    <row r="25" spans="1:11" ht="17.399999999999999">
      <c r="A25" s="43"/>
      <c r="B25" s="22" t="s">
        <v>227</v>
      </c>
      <c r="C25" s="22"/>
      <c r="D25" s="22"/>
      <c r="E25" s="22"/>
      <c r="F25" s="31"/>
      <c r="G25" s="150"/>
      <c r="H25" s="22"/>
      <c r="I25" s="31"/>
      <c r="J25" s="311">
        <v>192813</v>
      </c>
      <c r="K25" s="58">
        <v>195481.32199999999</v>
      </c>
    </row>
    <row r="26" spans="1:11" ht="17.399999999999999">
      <c r="A26" s="43"/>
      <c r="B26" s="445" t="s">
        <v>420</v>
      </c>
      <c r="C26" s="445"/>
      <c r="D26" s="445"/>
      <c r="E26" s="445"/>
      <c r="F26" s="544"/>
      <c r="G26" s="639"/>
      <c r="H26" s="445"/>
      <c r="I26" s="544"/>
      <c r="J26" s="326">
        <v>1167.57</v>
      </c>
      <c r="K26" s="56">
        <v>698.07399999999996</v>
      </c>
    </row>
    <row r="27" spans="1:11" ht="17.399999999999999">
      <c r="A27" s="43"/>
      <c r="B27" s="22" t="s">
        <v>22</v>
      </c>
      <c r="C27" s="22"/>
      <c r="D27" s="22"/>
      <c r="E27" s="22"/>
      <c r="F27" s="22"/>
      <c r="G27" s="150"/>
      <c r="H27" s="151"/>
      <c r="I27" s="151"/>
      <c r="J27" s="545"/>
      <c r="K27" s="153"/>
    </row>
    <row r="28" spans="1:11" ht="18" thickBot="1">
      <c r="A28" s="43"/>
      <c r="B28" s="640" t="s">
        <v>324</v>
      </c>
      <c r="C28" s="35"/>
      <c r="D28" s="35"/>
      <c r="E28" s="35"/>
      <c r="F28" s="63"/>
      <c r="G28" s="641"/>
      <c r="H28" s="642"/>
      <c r="I28" s="642"/>
      <c r="J28" s="720">
        <v>193980.57</v>
      </c>
      <c r="K28" s="643">
        <v>196179.39599999998</v>
      </c>
    </row>
    <row r="29" spans="1:11" ht="17.399999999999999">
      <c r="A29" s="43"/>
      <c r="B29" s="22"/>
      <c r="C29" s="22"/>
      <c r="D29" s="22"/>
      <c r="E29" s="22"/>
      <c r="F29" s="31"/>
      <c r="G29" s="150"/>
      <c r="H29" s="151"/>
      <c r="I29" s="151"/>
      <c r="J29" s="545"/>
      <c r="K29" s="153"/>
    </row>
    <row r="30" spans="1:11" ht="17.399999999999999" hidden="1">
      <c r="A30" s="43"/>
      <c r="B30" s="22" t="s">
        <v>41</v>
      </c>
      <c r="C30" s="22"/>
      <c r="D30" s="22"/>
      <c r="E30" s="22"/>
      <c r="F30" s="22"/>
      <c r="G30" s="150"/>
      <c r="H30" s="22"/>
      <c r="I30" s="22"/>
      <c r="J30" s="311">
        <v>27654.488609591292</v>
      </c>
      <c r="K30" s="58">
        <v>26764.958430632629</v>
      </c>
    </row>
    <row r="31" spans="1:11" ht="17.399999999999999">
      <c r="A31" s="43"/>
      <c r="B31" s="22" t="s">
        <v>111</v>
      </c>
      <c r="C31" s="22"/>
      <c r="D31" s="22"/>
      <c r="E31" s="22"/>
      <c r="F31" s="22"/>
      <c r="G31" s="150"/>
      <c r="H31" s="22"/>
      <c r="I31" s="22"/>
      <c r="J31" s="311">
        <v>4145</v>
      </c>
      <c r="K31" s="58">
        <v>411</v>
      </c>
    </row>
    <row r="32" spans="1:11" ht="17.399999999999999" hidden="1">
      <c r="A32" s="43"/>
      <c r="B32" s="22" t="s">
        <v>403</v>
      </c>
      <c r="C32" s="22"/>
      <c r="D32" s="22"/>
      <c r="E32" s="22"/>
      <c r="F32" s="22"/>
      <c r="G32" s="150"/>
      <c r="H32" s="22"/>
      <c r="I32" s="22"/>
      <c r="J32" s="311" t="e">
        <v>#VALUE!</v>
      </c>
      <c r="K32" s="58" t="e">
        <v>#VALUE!</v>
      </c>
    </row>
    <row r="33" spans="1:11" ht="17.399999999999999">
      <c r="A33" s="43"/>
      <c r="B33" s="22" t="s">
        <v>249</v>
      </c>
      <c r="C33" s="22"/>
      <c r="D33" s="22"/>
      <c r="E33" s="22"/>
      <c r="F33" s="22"/>
      <c r="G33" s="150"/>
      <c r="H33" s="22"/>
      <c r="I33" s="22"/>
      <c r="J33" s="311">
        <v>500</v>
      </c>
      <c r="K33" s="58">
        <v>450</v>
      </c>
    </row>
    <row r="34" spans="1:11" ht="17.399999999999999">
      <c r="A34" s="43"/>
      <c r="B34" s="22" t="s">
        <v>179</v>
      </c>
      <c r="C34" s="22"/>
      <c r="D34" s="22"/>
      <c r="E34" s="22"/>
      <c r="F34" s="22"/>
      <c r="G34" s="150"/>
      <c r="H34" s="22"/>
      <c r="I34" s="22"/>
      <c r="J34" s="874">
        <v>700</v>
      </c>
      <c r="K34" s="58">
        <v>600</v>
      </c>
    </row>
    <row r="35" spans="1:11">
      <c r="B35" s="7"/>
      <c r="C35" s="7"/>
      <c r="D35" s="7"/>
      <c r="E35" s="7"/>
      <c r="F35" s="7"/>
      <c r="G35" s="7"/>
      <c r="H35" s="7"/>
      <c r="I35" s="7"/>
      <c r="J35" s="547"/>
      <c r="K35" s="603"/>
    </row>
    <row r="36" spans="1:11" ht="17.399999999999999">
      <c r="A36" s="120"/>
      <c r="B36" s="31" t="s">
        <v>226</v>
      </c>
      <c r="C36" s="22"/>
      <c r="D36" s="22"/>
      <c r="E36" s="22"/>
      <c r="F36" s="22"/>
      <c r="G36" s="22"/>
      <c r="H36" s="22"/>
      <c r="I36" s="22"/>
      <c r="J36" s="311"/>
      <c r="K36" s="58"/>
    </row>
    <row r="37" spans="1:11" ht="17.399999999999999">
      <c r="A37" s="24"/>
      <c r="B37" s="44" t="s">
        <v>241</v>
      </c>
      <c r="C37" s="22"/>
      <c r="D37" s="22"/>
      <c r="E37" s="22"/>
      <c r="F37" s="22"/>
      <c r="G37" s="22"/>
      <c r="H37" s="48"/>
      <c r="I37" s="48"/>
      <c r="J37" s="311">
        <v>3997.5500191998899</v>
      </c>
      <c r="K37" s="57">
        <v>330.41727786768797</v>
      </c>
    </row>
    <row r="38" spans="1:11" ht="17.399999999999999">
      <c r="A38" s="24"/>
      <c r="B38" s="44" t="s">
        <v>833</v>
      </c>
      <c r="C38" s="352"/>
      <c r="D38" s="352"/>
      <c r="E38" s="352"/>
      <c r="F38" s="352"/>
      <c r="G38" s="352"/>
      <c r="H38" s="466"/>
      <c r="I38" s="466"/>
      <c r="J38" s="827">
        <v>-797</v>
      </c>
      <c r="K38" s="787">
        <v>2365</v>
      </c>
    </row>
    <row r="39" spans="1:11" ht="18" thickBot="1">
      <c r="A39" s="24"/>
      <c r="B39" s="45" t="s">
        <v>7</v>
      </c>
      <c r="C39" s="22"/>
      <c r="D39" s="22"/>
      <c r="E39" s="22"/>
      <c r="F39" s="22"/>
      <c r="G39" s="22"/>
      <c r="H39" s="48"/>
      <c r="I39" s="48"/>
      <c r="J39" s="327">
        <v>3200.5500191998899</v>
      </c>
      <c r="K39" s="589">
        <v>2695.417277867688</v>
      </c>
    </row>
    <row r="40" spans="1:11" ht="13.8" thickBot="1">
      <c r="A40" s="27"/>
      <c r="B40" s="28"/>
      <c r="C40" s="28"/>
      <c r="D40" s="28"/>
      <c r="E40" s="28"/>
      <c r="F40" s="28"/>
      <c r="G40" s="28"/>
      <c r="H40" s="28"/>
      <c r="I40" s="28"/>
      <c r="J40" s="434"/>
      <c r="K40" s="435"/>
    </row>
    <row r="41" spans="1:11" ht="22.8" hidden="1">
      <c r="A41" s="143" t="s">
        <v>366</v>
      </c>
      <c r="B41" s="20"/>
      <c r="C41" s="20"/>
      <c r="D41" s="20"/>
      <c r="E41" s="20"/>
      <c r="F41" s="20"/>
      <c r="G41" s="20"/>
      <c r="H41" s="20"/>
      <c r="I41" s="20"/>
      <c r="J41" s="16"/>
    </row>
    <row r="42" spans="1:11" ht="22.8" hidden="1">
      <c r="A42" s="143" t="s">
        <v>659</v>
      </c>
      <c r="B42" s="29"/>
      <c r="C42" s="22"/>
      <c r="D42" s="22"/>
      <c r="E42" s="22"/>
      <c r="F42" s="22"/>
      <c r="G42" s="22"/>
      <c r="H42" s="22"/>
      <c r="I42" s="22"/>
      <c r="J42" s="31"/>
      <c r="K42" s="31" t="s">
        <v>539</v>
      </c>
    </row>
    <row r="43" spans="1:11" ht="17.399999999999999" hidden="1">
      <c r="A43" s="31"/>
      <c r="B43" s="29"/>
      <c r="C43" s="22"/>
      <c r="D43" s="22"/>
      <c r="E43" s="22"/>
      <c r="F43" s="22"/>
      <c r="G43" s="22"/>
      <c r="H43" s="22"/>
      <c r="I43" s="22"/>
      <c r="J43" s="31"/>
      <c r="K43" s="31"/>
    </row>
    <row r="44" spans="1:11" ht="13.8" thickBo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</row>
    <row r="45" spans="1:11" ht="17.399999999999999">
      <c r="A45" s="347"/>
      <c r="B45" s="321"/>
      <c r="C45" s="321"/>
      <c r="D45" s="321"/>
      <c r="E45" s="321"/>
      <c r="F45" s="389"/>
      <c r="G45" s="389"/>
      <c r="H45" s="389"/>
      <c r="I45" s="390"/>
      <c r="J45" s="489"/>
      <c r="K45" s="347"/>
    </row>
    <row r="46" spans="1:11" ht="17.399999999999999">
      <c r="A46" s="324"/>
      <c r="B46" s="309"/>
      <c r="C46" s="309"/>
      <c r="D46" s="309"/>
      <c r="E46" s="309"/>
      <c r="F46" s="309"/>
      <c r="G46" s="309"/>
      <c r="H46" s="309"/>
      <c r="I46" s="309"/>
      <c r="J46" s="490"/>
      <c r="K46" s="491"/>
    </row>
    <row r="47" spans="1:11" ht="18" thickBot="1">
      <c r="A47" s="325"/>
      <c r="B47" s="318"/>
      <c r="C47" s="318"/>
      <c r="D47" s="318"/>
      <c r="E47" s="318"/>
      <c r="F47" s="318"/>
      <c r="G47" s="318"/>
      <c r="H47" s="318"/>
      <c r="I47" s="318"/>
      <c r="J47" s="350"/>
      <c r="K47" s="325"/>
    </row>
    <row r="48" spans="1:11" ht="17.399999999999999">
      <c r="A48" s="31">
        <v>9</v>
      </c>
      <c r="B48" s="31" t="s">
        <v>213</v>
      </c>
      <c r="C48" s="22"/>
      <c r="D48" s="22"/>
      <c r="E48" s="22"/>
      <c r="F48" s="22"/>
      <c r="G48" s="44"/>
      <c r="H48" s="44"/>
      <c r="I48" s="1"/>
      <c r="J48" s="328"/>
      <c r="K48" s="159"/>
    </row>
    <row r="49" spans="1:11" ht="18">
      <c r="A49" s="22"/>
      <c r="B49" s="610" t="s">
        <v>666</v>
      </c>
      <c r="F49" s="2"/>
      <c r="I49" s="1"/>
      <c r="J49" s="311">
        <v>18667</v>
      </c>
      <c r="K49" s="58">
        <v>18279</v>
      </c>
    </row>
    <row r="50" spans="1:11" ht="17.399999999999999">
      <c r="A50" s="22"/>
      <c r="B50" s="610" t="s">
        <v>63</v>
      </c>
      <c r="F50" s="2"/>
      <c r="I50" s="1"/>
      <c r="J50" s="536">
        <v>18279</v>
      </c>
      <c r="K50" s="520">
        <v>12548</v>
      </c>
    </row>
    <row r="51" spans="1:11" ht="17.399999999999999">
      <c r="A51" s="22"/>
      <c r="B51" s="610" t="s">
        <v>493</v>
      </c>
      <c r="F51" s="2"/>
      <c r="I51" s="1"/>
      <c r="J51" s="519">
        <v>388</v>
      </c>
      <c r="K51" s="518">
        <v>5731</v>
      </c>
    </row>
    <row r="52" spans="1:11" ht="19.8">
      <c r="A52" s="22"/>
      <c r="B52" s="610" t="s">
        <v>667</v>
      </c>
      <c r="F52" s="147"/>
      <c r="I52" s="1"/>
      <c r="J52" s="311">
        <v>114</v>
      </c>
      <c r="K52" s="58">
        <v>93</v>
      </c>
    </row>
    <row r="53" spans="1:11" ht="17.399999999999999">
      <c r="A53" s="22"/>
      <c r="B53" s="610" t="s">
        <v>418</v>
      </c>
      <c r="F53" s="147"/>
      <c r="I53" s="1"/>
      <c r="J53" s="311">
        <v>1</v>
      </c>
      <c r="K53" s="58">
        <v>1</v>
      </c>
    </row>
    <row r="54" spans="1:11" ht="19.8">
      <c r="A54" s="22"/>
      <c r="B54" s="610" t="s">
        <v>670</v>
      </c>
      <c r="F54" s="2"/>
      <c r="I54" s="1"/>
      <c r="J54" s="311">
        <v>149.82182595180001</v>
      </c>
      <c r="K54" s="58">
        <v>168</v>
      </c>
    </row>
    <row r="55" spans="1:11" ht="19.8">
      <c r="A55" s="22"/>
      <c r="B55" s="610" t="s">
        <v>912</v>
      </c>
      <c r="I55" s="1"/>
      <c r="J55" s="311">
        <v>487</v>
      </c>
      <c r="K55" s="58">
        <v>92</v>
      </c>
    </row>
    <row r="56" spans="1:11" ht="18" thickBot="1">
      <c r="A56" s="22"/>
      <c r="B56" s="607" t="s">
        <v>163</v>
      </c>
      <c r="F56" s="1"/>
      <c r="I56" s="1"/>
      <c r="J56" s="327">
        <v>19418.8218259518</v>
      </c>
      <c r="K56" s="119">
        <v>18633</v>
      </c>
    </row>
    <row r="57" spans="1:11" ht="17.399999999999999">
      <c r="A57" s="212" t="s">
        <v>274</v>
      </c>
      <c r="B57" s="11" t="s">
        <v>353</v>
      </c>
      <c r="F57" s="1"/>
      <c r="I57" s="1"/>
      <c r="J57" s="57"/>
      <c r="K57" s="58"/>
    </row>
    <row r="58" spans="1:11" ht="17.399999999999999">
      <c r="A58" s="212" t="s">
        <v>285</v>
      </c>
      <c r="B58" s="11" t="s">
        <v>858</v>
      </c>
      <c r="F58" s="1"/>
      <c r="I58" s="1"/>
      <c r="J58" s="57"/>
      <c r="K58" s="58"/>
    </row>
    <row r="59" spans="1:11" ht="17.399999999999999">
      <c r="A59" s="212"/>
      <c r="B59" s="11" t="s">
        <v>727</v>
      </c>
      <c r="F59" s="1"/>
      <c r="I59" s="1"/>
      <c r="J59" s="57"/>
      <c r="K59" s="58"/>
    </row>
    <row r="60" spans="1:11" ht="17.399999999999999">
      <c r="A60" s="212" t="s">
        <v>269</v>
      </c>
      <c r="B60" s="11" t="s">
        <v>915</v>
      </c>
      <c r="F60" s="1"/>
      <c r="I60" s="1"/>
      <c r="J60" s="57"/>
      <c r="K60" s="58"/>
    </row>
    <row r="61" spans="1:11" ht="17.399999999999999">
      <c r="A61" s="212"/>
      <c r="B61" s="11" t="s">
        <v>631</v>
      </c>
      <c r="F61" s="1"/>
      <c r="I61" s="1"/>
      <c r="J61" s="57"/>
      <c r="K61" s="58"/>
    </row>
    <row r="62" spans="1:11" ht="17.399999999999999">
      <c r="A62" s="721" t="s">
        <v>535</v>
      </c>
      <c r="B62" s="11" t="s">
        <v>354</v>
      </c>
      <c r="F62" s="1"/>
      <c r="I62" s="1"/>
      <c r="J62" s="57"/>
      <c r="K62" s="58"/>
    </row>
    <row r="63" spans="1:11" ht="17.399999999999999">
      <c r="A63" s="212"/>
      <c r="B63" s="11" t="s">
        <v>895</v>
      </c>
      <c r="F63" s="1"/>
      <c r="G63" s="45"/>
      <c r="H63" s="44"/>
      <c r="I63" s="1"/>
      <c r="J63" s="1"/>
      <c r="K63" s="1"/>
    </row>
    <row r="64" spans="1:11" ht="17.399999999999999">
      <c r="A64" s="721" t="s">
        <v>668</v>
      </c>
      <c r="B64" s="11" t="s">
        <v>355</v>
      </c>
      <c r="F64" s="1"/>
      <c r="G64" s="45"/>
      <c r="H64" s="44"/>
      <c r="I64" s="1"/>
      <c r="J64" s="1"/>
      <c r="K64" s="1"/>
    </row>
    <row r="65" spans="1:11" ht="17.399999999999999">
      <c r="A65" s="721" t="s">
        <v>669</v>
      </c>
      <c r="B65" s="11" t="s">
        <v>916</v>
      </c>
      <c r="F65" s="1"/>
      <c r="G65" s="45"/>
      <c r="H65" s="44"/>
      <c r="I65" s="1"/>
      <c r="J65" s="1"/>
      <c r="K65" s="1"/>
    </row>
    <row r="66" spans="1:11" ht="17.399999999999999">
      <c r="A66" s="721" t="s">
        <v>913</v>
      </c>
      <c r="B66" s="11" t="s">
        <v>914</v>
      </c>
      <c r="F66" s="1"/>
      <c r="G66" s="45"/>
      <c r="H66" s="44"/>
      <c r="I66" s="1"/>
      <c r="J66" s="1"/>
      <c r="K66" s="1"/>
    </row>
    <row r="67" spans="1:11" ht="17.399999999999999">
      <c r="A67" s="721"/>
      <c r="B67" s="11" t="s">
        <v>962</v>
      </c>
      <c r="F67" s="1"/>
      <c r="G67" s="45"/>
      <c r="H67" s="44"/>
      <c r="I67" s="1"/>
      <c r="J67" s="1"/>
      <c r="K67" s="1"/>
    </row>
    <row r="68" spans="1:11" ht="17.399999999999999">
      <c r="A68" s="721"/>
      <c r="B68" s="11"/>
      <c r="F68" s="1"/>
      <c r="G68" s="45"/>
      <c r="H68" s="44"/>
      <c r="I68" s="1"/>
      <c r="J68" s="1"/>
      <c r="K68" s="1"/>
    </row>
    <row r="69" spans="1:11" ht="18">
      <c r="A69" s="164"/>
      <c r="B69" s="31" t="s">
        <v>338</v>
      </c>
      <c r="C69" s="14"/>
      <c r="D69" s="14"/>
      <c r="E69" s="14"/>
      <c r="F69" s="15"/>
      <c r="G69" s="578"/>
      <c r="H69" s="602"/>
      <c r="I69" s="15"/>
      <c r="J69" s="15"/>
      <c r="K69" s="15"/>
    </row>
    <row r="70" spans="1:11" ht="18">
      <c r="A70" s="164"/>
      <c r="B70" s="22" t="s">
        <v>616</v>
      </c>
      <c r="C70" s="7"/>
      <c r="D70" s="7"/>
      <c r="E70" s="7"/>
      <c r="F70" s="1"/>
      <c r="G70" s="45"/>
      <c r="H70" s="44"/>
      <c r="I70" s="1"/>
      <c r="J70" s="1"/>
      <c r="K70" s="1"/>
    </row>
    <row r="71" spans="1:11" ht="18">
      <c r="A71" s="164"/>
      <c r="B71" s="22" t="s">
        <v>317</v>
      </c>
      <c r="C71" s="7"/>
      <c r="D71" s="7"/>
      <c r="E71" s="7"/>
      <c r="F71" s="1"/>
      <c r="G71" s="45"/>
      <c r="H71" s="44"/>
      <c r="I71" s="1"/>
      <c r="J71" s="1"/>
      <c r="K71" s="1"/>
    </row>
    <row r="72" spans="1:11" ht="18">
      <c r="A72" s="164"/>
      <c r="B72" s="22" t="s">
        <v>318</v>
      </c>
      <c r="C72" s="7"/>
      <c r="D72" s="7"/>
      <c r="E72" s="7"/>
      <c r="F72" s="1"/>
      <c r="G72" s="45"/>
      <c r="H72" s="44"/>
      <c r="I72" s="1"/>
      <c r="J72" s="1"/>
      <c r="K72" s="1"/>
    </row>
    <row r="73" spans="1:11" ht="18">
      <c r="A73" s="164"/>
      <c r="B73" s="22" t="s">
        <v>859</v>
      </c>
      <c r="C73" s="7"/>
      <c r="D73" s="7"/>
      <c r="E73" s="7"/>
      <c r="F73" s="1"/>
      <c r="G73" s="45"/>
      <c r="H73" s="44"/>
      <c r="I73" s="1"/>
      <c r="J73" s="1"/>
      <c r="K73" s="1"/>
    </row>
    <row r="74" spans="1:11" ht="18">
      <c r="A74" s="164"/>
      <c r="B74" s="22" t="s">
        <v>788</v>
      </c>
      <c r="C74" s="7"/>
      <c r="D74" s="7"/>
      <c r="E74" s="7"/>
      <c r="F74" s="1"/>
      <c r="G74" s="45"/>
      <c r="H74" s="44"/>
      <c r="I74" s="1"/>
      <c r="J74" s="1"/>
      <c r="K74" s="1"/>
    </row>
    <row r="75" spans="1:11" ht="18">
      <c r="A75" s="164"/>
      <c r="B75" s="22" t="s">
        <v>789</v>
      </c>
      <c r="C75" s="7"/>
      <c r="D75" s="7"/>
      <c r="E75" s="7"/>
      <c r="F75" s="1"/>
      <c r="G75" s="45"/>
      <c r="H75" s="44"/>
      <c r="I75" s="1"/>
      <c r="J75" s="1"/>
      <c r="K75" s="1"/>
    </row>
    <row r="76" spans="1:11" ht="18">
      <c r="A76" s="164"/>
      <c r="B76" s="22" t="s">
        <v>762</v>
      </c>
      <c r="C76" s="7"/>
      <c r="D76" s="7"/>
      <c r="E76" s="7"/>
      <c r="F76" s="1"/>
      <c r="G76" s="45"/>
      <c r="H76" s="44"/>
      <c r="I76" s="1"/>
      <c r="J76" s="1"/>
      <c r="K76" s="1"/>
    </row>
    <row r="77" spans="1:11" ht="18">
      <c r="A77" s="164"/>
      <c r="B77" s="22" t="s">
        <v>790</v>
      </c>
      <c r="C77" s="7"/>
      <c r="D77" s="7"/>
      <c r="E77" s="7"/>
      <c r="F77" s="1"/>
      <c r="G77" s="45"/>
      <c r="H77" s="44"/>
      <c r="I77" s="1"/>
      <c r="J77" s="1"/>
      <c r="K77" s="1"/>
    </row>
    <row r="78" spans="1:11" ht="18">
      <c r="A78" s="164"/>
      <c r="C78" s="7"/>
      <c r="D78" s="7"/>
      <c r="E78" s="7"/>
      <c r="F78" s="1"/>
      <c r="G78" s="45"/>
      <c r="H78" s="44"/>
      <c r="I78" s="1"/>
      <c r="J78" s="1"/>
      <c r="K78" s="1"/>
    </row>
    <row r="79" spans="1:11" ht="18">
      <c r="A79" s="164"/>
      <c r="B79" s="442" t="s">
        <v>63</v>
      </c>
      <c r="J79" s="311">
        <v>168</v>
      </c>
      <c r="K79" s="443">
        <v>185</v>
      </c>
    </row>
    <row r="80" spans="1:11" ht="18">
      <c r="A80" s="164"/>
      <c r="B80" s="22" t="s">
        <v>316</v>
      </c>
      <c r="J80" s="311">
        <v>-18</v>
      </c>
      <c r="K80" s="443">
        <v>-17</v>
      </c>
    </row>
    <row r="81" spans="1:11" ht="18" thickBot="1">
      <c r="B81" s="31" t="s">
        <v>163</v>
      </c>
      <c r="J81" s="327">
        <v>150</v>
      </c>
      <c r="K81" s="444">
        <v>168</v>
      </c>
    </row>
    <row r="83" spans="1:11" ht="17.399999999999999">
      <c r="B83" s="22" t="s">
        <v>382</v>
      </c>
    </row>
    <row r="84" spans="1:11" ht="17.399999999999999">
      <c r="B84" s="22" t="s">
        <v>383</v>
      </c>
    </row>
    <row r="85" spans="1:11" ht="13.8" thickBo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</row>
  </sheetData>
  <customSheetViews>
    <customSheetView guid="{24C5F6D1-AC73-4939-BE3B-CE6EF1966359}" fitToPage="1" printArea="1" hiddenRows="1" hiddenColumns="1">
      <selection activeCell="J13" sqref="J13"/>
      <rowBreaks count="2" manualBreakCount="2">
        <brk id="46" max="10" man="1"/>
        <brk id="112" max="10" man="1"/>
      </rowBreaks>
      <colBreaks count="1" manualBreakCount="1">
        <brk id="11" max="1048575" man="1"/>
      </colBreaks>
      <pageMargins left="0.19685039370078741" right="0.11811023622047244" top="0.19685039370078741" bottom="0.19685039370078741" header="0.19685039370078741" footer="0.19685039370078741"/>
      <printOptions horizontalCentered="1" verticalCentered="1"/>
      <pageSetup paperSize="9" scale="64" orientation="portrait" r:id="rId1"/>
      <headerFooter alignWithMargins="0"/>
    </customSheetView>
    <customSheetView guid="{AEAF5D03-0CD3-48DD-91C0-E80B9C3D78F9}" scale="80" fitToPage="1" printArea="1" hiddenRows="1" hiddenColumns="1" topLeftCell="A73">
      <selection activeCell="B87" sqref="B87"/>
      <rowBreaks count="2" manualBreakCount="2">
        <brk id="46" max="10" man="1"/>
        <brk id="96" max="10" man="1"/>
      </rowBreaks>
      <colBreaks count="1" manualBreakCount="1">
        <brk id="11" max="1048575" man="1"/>
      </colBreaks>
      <pageMargins left="0.25" right="0.25" top="0.75" bottom="0.75" header="0.3" footer="0.3"/>
      <printOptions horizontalCentered="1" verticalCentered="1"/>
      <pageSetup paperSize="9" scale="65" fitToHeight="0" orientation="portrait" r:id="rId2"/>
      <headerFooter alignWithMargins="0"/>
    </customSheetView>
    <customSheetView guid="{505E04CA-24D9-4382-A744-2C436DB5964A}" scale="60" showPageBreaks="1" showGridLines="0" fitToPage="1" printArea="1" hiddenRows="1" state="hidden" view="pageBreakPreview" topLeftCell="A5">
      <selection activeCell="J35" sqref="J35"/>
      <rowBreaks count="1" manualBreakCount="1">
        <brk id="106" max="10" man="1"/>
      </rowBreaks>
      <colBreaks count="1" manualBreakCount="1">
        <brk id="11" max="1048575" man="1"/>
      </colBreaks>
      <pageMargins left="0.47244094488188981" right="0.27559055118110237" top="0.23622047244094491" bottom="0.19685039370078741" header="0.23622047244094491" footer="0.19685039370078741"/>
      <pageSetup paperSize="9" scale="58" orientation="portrait" r:id="rId3"/>
      <headerFooter alignWithMargins="0"/>
    </customSheetView>
  </customSheetViews>
  <phoneticPr fontId="19" type="noConversion"/>
  <printOptions horizontalCentered="1" verticalCentered="1"/>
  <pageMargins left="0.19685039370078741" right="0.11811023622047244" top="0.19685039370078741" bottom="0.19685039370078741" header="0.19685039370078741" footer="0.19685039370078741"/>
  <pageSetup paperSize="9" scale="64" orientation="portrait" r:id="rId4"/>
  <headerFooter alignWithMargins="0"/>
  <rowBreaks count="2" manualBreakCount="2">
    <brk id="40" max="10" man="1"/>
    <brk id="106" max="10" man="1"/>
  </rowBreaks>
  <colBreaks count="1" manualBreakCount="1">
    <brk id="11" max="1048575" man="1"/>
  </colBreaks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autoPageBreaks="0" fitToPage="1"/>
  </sheetPr>
  <dimension ref="A1:H515"/>
  <sheetViews>
    <sheetView workbookViewId="0"/>
  </sheetViews>
  <sheetFormatPr defaultColWidth="9.33203125" defaultRowHeight="13.2"/>
  <cols>
    <col min="1" max="1" width="8.44140625" customWidth="1"/>
    <col min="2" max="2" width="25.44140625" customWidth="1"/>
    <col min="3" max="3" width="52.33203125" customWidth="1"/>
    <col min="4" max="4" width="19.44140625" customWidth="1"/>
    <col min="5" max="5" width="17.5546875" hidden="1" customWidth="1"/>
    <col min="6" max="7" width="14.44140625" customWidth="1"/>
    <col min="8" max="8" width="17.5546875" customWidth="1"/>
    <col min="9" max="9" width="12.33203125" customWidth="1"/>
    <col min="10" max="10" width="6.44140625" customWidth="1"/>
    <col min="11" max="11" width="1.5546875" customWidth="1"/>
    <col min="12" max="13" width="10.44140625" customWidth="1"/>
    <col min="14" max="14" width="12" customWidth="1"/>
    <col min="15" max="19" width="18.5546875" customWidth="1"/>
  </cols>
  <sheetData>
    <row r="1" spans="1:8" ht="15" customHeight="1">
      <c r="A1" s="1"/>
      <c r="B1" s="1"/>
      <c r="C1" s="1"/>
      <c r="D1" s="1"/>
      <c r="E1" s="1"/>
      <c r="F1" s="1"/>
      <c r="G1" s="2"/>
      <c r="H1" s="1"/>
    </row>
    <row r="2" spans="1:8" ht="22.5" customHeight="1">
      <c r="A2" s="593" t="s">
        <v>366</v>
      </c>
      <c r="B2" s="42"/>
      <c r="C2" s="22"/>
      <c r="D2" s="22"/>
      <c r="E2" s="22"/>
      <c r="F2" s="22"/>
      <c r="G2" s="31"/>
      <c r="H2" s="31" t="s">
        <v>539</v>
      </c>
    </row>
    <row r="3" spans="1:8" ht="17.399999999999999">
      <c r="A3" s="31" t="s">
        <v>659</v>
      </c>
      <c r="B3" s="22"/>
      <c r="C3" s="22"/>
      <c r="D3" s="22"/>
      <c r="E3" s="22"/>
      <c r="F3" s="22"/>
      <c r="G3" s="31"/>
      <c r="H3" s="22"/>
    </row>
    <row r="4" spans="1:8" ht="15" customHeight="1" thickBot="1">
      <c r="A4" s="31"/>
      <c r="B4" s="31"/>
      <c r="C4" s="31"/>
      <c r="D4" s="22"/>
      <c r="E4" s="22"/>
      <c r="F4" s="22"/>
      <c r="G4" s="31"/>
      <c r="H4" s="22"/>
    </row>
    <row r="5" spans="1:8" ht="18.600000000000001" customHeight="1">
      <c r="A5" s="329"/>
      <c r="B5" s="330"/>
      <c r="C5" s="329"/>
      <c r="D5" s="321"/>
      <c r="E5" s="321"/>
      <c r="F5" s="321"/>
      <c r="G5" s="329"/>
      <c r="H5" s="329"/>
    </row>
    <row r="6" spans="1:8" ht="24.6" customHeight="1">
      <c r="A6" s="310"/>
      <c r="B6" s="309"/>
      <c r="C6" s="309"/>
      <c r="D6" s="309"/>
      <c r="E6" s="309"/>
      <c r="F6" s="309"/>
      <c r="G6" s="492" t="s">
        <v>297</v>
      </c>
      <c r="H6" s="324" t="s">
        <v>190</v>
      </c>
    </row>
    <row r="7" spans="1:8" ht="17.7" customHeight="1">
      <c r="A7" s="309"/>
      <c r="B7" s="309"/>
      <c r="C7" s="309"/>
      <c r="D7" s="309"/>
      <c r="E7" s="309"/>
      <c r="F7" s="309"/>
      <c r="G7" s="348" t="s">
        <v>652</v>
      </c>
      <c r="H7" s="324" t="s">
        <v>333</v>
      </c>
    </row>
    <row r="8" spans="1:8" ht="18" thickBot="1">
      <c r="A8" s="318"/>
      <c r="B8" s="318"/>
      <c r="C8" s="318"/>
      <c r="D8" s="318"/>
      <c r="E8" s="318"/>
      <c r="F8" s="318"/>
      <c r="G8" s="350" t="s">
        <v>73</v>
      </c>
      <c r="H8" s="325" t="s">
        <v>73</v>
      </c>
    </row>
    <row r="9" spans="1:8" ht="21" customHeight="1">
      <c r="A9" s="456">
        <v>10</v>
      </c>
      <c r="B9" s="456" t="s">
        <v>315</v>
      </c>
      <c r="C9" s="7"/>
      <c r="D9" s="7"/>
    </row>
    <row r="10" spans="1:8" ht="19.350000000000001" customHeight="1">
      <c r="A10" s="457"/>
      <c r="B10" s="457" t="s">
        <v>335</v>
      </c>
      <c r="C10" s="7"/>
      <c r="D10" s="7"/>
    </row>
    <row r="11" spans="1:8" ht="17.399999999999999">
      <c r="A11" s="457"/>
      <c r="B11" s="457" t="s">
        <v>334</v>
      </c>
      <c r="C11" s="7"/>
      <c r="D11" s="7"/>
    </row>
    <row r="12" spans="1:8" ht="17.399999999999999">
      <c r="A12" s="457"/>
      <c r="B12" s="457"/>
      <c r="C12" s="7"/>
      <c r="D12" s="7"/>
    </row>
    <row r="13" spans="1:8" ht="17.399999999999999">
      <c r="A13" s="457"/>
      <c r="B13" s="457" t="s">
        <v>861</v>
      </c>
      <c r="C13" s="7"/>
      <c r="D13" s="7"/>
    </row>
    <row r="14" spans="1:8" ht="17.399999999999999">
      <c r="A14" s="457"/>
      <c r="B14" s="457" t="s">
        <v>860</v>
      </c>
      <c r="C14" s="7"/>
      <c r="D14" s="7"/>
    </row>
    <row r="15" spans="1:8" ht="17.399999999999999">
      <c r="A15" s="457"/>
      <c r="B15" s="457"/>
      <c r="C15" s="7"/>
      <c r="D15" s="7"/>
    </row>
    <row r="16" spans="1:8" ht="17.399999999999999">
      <c r="A16" s="457"/>
      <c r="B16" s="457" t="s">
        <v>734</v>
      </c>
      <c r="C16" s="7"/>
      <c r="D16" s="7"/>
    </row>
    <row r="17" spans="1:8" ht="17.399999999999999">
      <c r="A17" s="457"/>
      <c r="B17" s="457" t="s">
        <v>390</v>
      </c>
      <c r="C17" s="7"/>
      <c r="D17" s="7"/>
    </row>
    <row r="18" spans="1:8" ht="17.399999999999999">
      <c r="A18" s="457"/>
      <c r="B18" s="502" t="s">
        <v>364</v>
      </c>
    </row>
    <row r="19" spans="1:8" ht="17.399999999999999">
      <c r="A19" s="457"/>
      <c r="B19" s="502"/>
    </row>
    <row r="20" spans="1:8" ht="17.399999999999999">
      <c r="A20" s="457"/>
      <c r="B20" s="502" t="s">
        <v>468</v>
      </c>
    </row>
    <row r="21" spans="1:8" ht="17.399999999999999" hidden="1">
      <c r="A21" s="457"/>
      <c r="B21" s="502" t="s">
        <v>468</v>
      </c>
    </row>
    <row r="22" spans="1:8" ht="18" thickBot="1">
      <c r="A22" s="35"/>
      <c r="B22" s="35"/>
      <c r="C22" s="35"/>
      <c r="D22" s="35"/>
      <c r="E22" s="35"/>
      <c r="F22" s="35"/>
      <c r="G22" s="514"/>
      <c r="H22" s="515"/>
    </row>
    <row r="23" spans="1:8" ht="9.6" customHeight="1">
      <c r="A23" s="22"/>
      <c r="B23" s="22"/>
      <c r="C23" s="22"/>
      <c r="D23" s="22"/>
      <c r="E23" s="22"/>
      <c r="F23" s="22"/>
      <c r="G23" s="348"/>
      <c r="H23" s="32"/>
    </row>
    <row r="24" spans="1:8" ht="17.399999999999999">
      <c r="A24" s="31">
        <v>11</v>
      </c>
      <c r="B24" s="31" t="s">
        <v>282</v>
      </c>
      <c r="C24" s="22"/>
      <c r="D24" s="22"/>
      <c r="E24" s="22"/>
      <c r="F24" s="22"/>
      <c r="G24" s="331"/>
      <c r="H24" s="41"/>
    </row>
    <row r="25" spans="1:8" ht="17.399999999999999">
      <c r="A25" s="31"/>
      <c r="B25" s="31" t="s">
        <v>286</v>
      </c>
      <c r="C25" s="22"/>
      <c r="D25" s="22"/>
      <c r="E25" s="22"/>
      <c r="F25" s="22"/>
      <c r="G25" s="331"/>
      <c r="H25" s="41"/>
    </row>
    <row r="26" spans="1:8" ht="17.399999999999999">
      <c r="A26" s="1"/>
      <c r="B26" s="42" t="s">
        <v>342</v>
      </c>
      <c r="C26" s="1"/>
      <c r="D26" s="1"/>
      <c r="E26" s="1"/>
      <c r="F26" s="1"/>
      <c r="G26" s="394"/>
      <c r="H26" s="1"/>
    </row>
    <row r="27" spans="1:8" ht="17.399999999999999">
      <c r="A27" s="22"/>
      <c r="B27" s="50" t="s">
        <v>309</v>
      </c>
      <c r="C27" s="22"/>
      <c r="D27" s="22"/>
      <c r="E27" s="22"/>
      <c r="F27" s="22"/>
      <c r="G27" s="331">
        <v>38</v>
      </c>
      <c r="H27" s="41">
        <v>35</v>
      </c>
    </row>
    <row r="28" spans="1:8" ht="17.399999999999999">
      <c r="A28" s="22"/>
      <c r="B28" s="50" t="s">
        <v>398</v>
      </c>
      <c r="C28" s="22"/>
      <c r="D28" s="22"/>
      <c r="E28" s="22"/>
      <c r="F28" s="22"/>
      <c r="G28" s="331">
        <v>0</v>
      </c>
      <c r="H28" s="41">
        <v>32</v>
      </c>
    </row>
    <row r="29" spans="1:8" ht="17.399999999999999">
      <c r="A29" s="22"/>
      <c r="B29" s="50" t="s">
        <v>171</v>
      </c>
      <c r="C29" s="22"/>
      <c r="D29" s="22"/>
      <c r="E29" s="22"/>
      <c r="F29" s="22"/>
      <c r="G29" s="331">
        <v>165</v>
      </c>
      <c r="H29" s="41">
        <v>127</v>
      </c>
    </row>
    <row r="30" spans="1:8" ht="17.399999999999999">
      <c r="A30" s="22"/>
      <c r="B30" s="50" t="s">
        <v>626</v>
      </c>
      <c r="C30" s="352"/>
      <c r="D30" s="352"/>
      <c r="E30" s="352"/>
      <c r="F30" s="352"/>
      <c r="G30" s="331">
        <v>667</v>
      </c>
      <c r="H30" s="41">
        <v>406</v>
      </c>
    </row>
    <row r="31" spans="1:8" ht="19.8">
      <c r="A31" s="22"/>
      <c r="B31" s="692" t="s">
        <v>632</v>
      </c>
      <c r="C31" s="22"/>
      <c r="D31" s="22"/>
      <c r="E31" s="22"/>
      <c r="F31" s="22"/>
      <c r="G31" s="331">
        <v>18</v>
      </c>
      <c r="H31" s="41">
        <v>8</v>
      </c>
    </row>
    <row r="32" spans="1:8" ht="18" thickBot="1">
      <c r="A32" s="22"/>
      <c r="B32" s="22"/>
      <c r="C32" s="22"/>
      <c r="D32" s="22"/>
      <c r="E32" s="22"/>
      <c r="F32" s="22"/>
      <c r="G32" s="323">
        <v>888</v>
      </c>
      <c r="H32" s="395">
        <v>608</v>
      </c>
    </row>
    <row r="33" spans="1:8" ht="17.399999999999999">
      <c r="A33" s="22"/>
      <c r="B33" s="42" t="s">
        <v>343</v>
      </c>
      <c r="C33" s="22"/>
      <c r="D33" s="22"/>
      <c r="E33" s="22"/>
      <c r="F33" s="22"/>
      <c r="G33" s="322"/>
      <c r="H33" s="396"/>
    </row>
    <row r="34" spans="1:8" ht="17.399999999999999">
      <c r="A34" s="22"/>
      <c r="B34" s="50" t="s">
        <v>389</v>
      </c>
      <c r="C34" s="22"/>
      <c r="D34" s="22"/>
      <c r="E34" s="22"/>
      <c r="F34" s="22"/>
      <c r="G34" s="322">
        <v>150</v>
      </c>
      <c r="H34" s="396">
        <v>135</v>
      </c>
    </row>
    <row r="35" spans="1:8" ht="17.399999999999999">
      <c r="A35" s="22"/>
      <c r="B35" s="692" t="s">
        <v>773</v>
      </c>
      <c r="C35" s="22"/>
      <c r="D35" s="22"/>
      <c r="E35" s="22"/>
      <c r="F35" s="22"/>
      <c r="G35" s="322">
        <v>0</v>
      </c>
      <c r="H35" s="396">
        <v>80</v>
      </c>
    </row>
    <row r="36" spans="1:8" ht="17.399999999999999">
      <c r="A36" s="22"/>
      <c r="B36" s="50" t="s">
        <v>627</v>
      </c>
      <c r="C36" s="22"/>
      <c r="D36" s="22"/>
      <c r="E36" s="22"/>
      <c r="F36" s="22"/>
      <c r="G36" s="322">
        <v>49.709667217482007</v>
      </c>
      <c r="H36" s="396">
        <v>61.483725637512975</v>
      </c>
    </row>
    <row r="37" spans="1:8" ht="17.399999999999999">
      <c r="A37" s="22"/>
      <c r="B37" s="50" t="s">
        <v>325</v>
      </c>
      <c r="C37" s="22"/>
      <c r="D37" s="22"/>
      <c r="E37" s="22"/>
      <c r="F37" s="22"/>
      <c r="G37" s="322">
        <v>1</v>
      </c>
      <c r="H37" s="238">
        <v>1</v>
      </c>
    </row>
    <row r="38" spans="1:8" ht="18" thickBot="1">
      <c r="A38" s="22"/>
      <c r="B38" s="22"/>
      <c r="C38" s="22"/>
      <c r="D38" s="22"/>
      <c r="E38" s="22"/>
      <c r="F38" s="22"/>
      <c r="G38" s="323">
        <v>200.70966721748201</v>
      </c>
      <c r="H38" s="395">
        <v>277.48372563751298</v>
      </c>
    </row>
    <row r="39" spans="1:8" ht="17.399999999999999" hidden="1">
      <c r="A39" s="22"/>
      <c r="B39" s="22"/>
      <c r="C39" s="22"/>
      <c r="D39" s="22"/>
      <c r="E39" s="22"/>
      <c r="F39" s="22"/>
      <c r="G39" s="322"/>
      <c r="H39" s="396"/>
    </row>
    <row r="40" spans="1:8" ht="18" thickBot="1">
      <c r="A40" s="22"/>
      <c r="B40" s="31" t="s">
        <v>35</v>
      </c>
      <c r="C40" s="22"/>
      <c r="D40" s="22"/>
      <c r="E40" s="22"/>
      <c r="F40" s="22"/>
      <c r="G40" s="323">
        <v>1088.7096672174821</v>
      </c>
      <c r="H40" s="47">
        <v>885.48372563751298</v>
      </c>
    </row>
    <row r="41" spans="1:8" ht="17.399999999999999">
      <c r="A41" s="22"/>
      <c r="B41" s="22"/>
      <c r="C41" s="22"/>
      <c r="D41" s="22"/>
      <c r="E41" s="22"/>
      <c r="F41" s="22"/>
      <c r="G41" s="322"/>
      <c r="H41" s="44"/>
    </row>
    <row r="42" spans="1:8" ht="17.399999999999999">
      <c r="A42" s="22"/>
      <c r="B42" s="22" t="s">
        <v>479</v>
      </c>
      <c r="C42" s="352"/>
      <c r="D42" s="352"/>
      <c r="E42" s="22"/>
      <c r="F42" s="22"/>
      <c r="G42" s="322"/>
      <c r="H42" s="44"/>
    </row>
    <row r="43" spans="1:8" ht="17.399999999999999">
      <c r="A43" s="22"/>
      <c r="B43" s="22" t="s">
        <v>480</v>
      </c>
      <c r="C43" s="352"/>
      <c r="D43" s="352"/>
      <c r="E43" s="22"/>
      <c r="F43" s="22"/>
      <c r="G43" s="322"/>
      <c r="H43" s="44"/>
    </row>
    <row r="44" spans="1:8" ht="17.399999999999999">
      <c r="A44" s="22"/>
      <c r="B44" s="22" t="s">
        <v>481</v>
      </c>
      <c r="C44" s="352"/>
      <c r="D44" s="352"/>
      <c r="E44" s="22"/>
      <c r="F44" s="22"/>
      <c r="G44" s="322"/>
      <c r="H44" s="44"/>
    </row>
    <row r="45" spans="1:8" ht="19.350000000000001" customHeight="1">
      <c r="A45" s="22"/>
      <c r="B45" s="465" t="s">
        <v>482</v>
      </c>
      <c r="C45" s="352"/>
      <c r="D45" s="352"/>
      <c r="E45" s="22"/>
      <c r="F45" s="22"/>
      <c r="G45" s="322"/>
      <c r="H45" s="44"/>
    </row>
    <row r="46" spans="1:8" ht="17.399999999999999">
      <c r="A46" s="22"/>
      <c r="B46" s="465" t="s">
        <v>483</v>
      </c>
      <c r="C46" s="352"/>
      <c r="D46" s="352"/>
      <c r="E46" s="22"/>
      <c r="F46" s="22"/>
      <c r="G46" s="322"/>
      <c r="H46" s="44"/>
    </row>
    <row r="47" spans="1:8" ht="6.6" customHeight="1">
      <c r="A47" s="22"/>
      <c r="B47" s="15"/>
      <c r="C47" s="352"/>
      <c r="D47" s="352"/>
      <c r="E47" s="22"/>
      <c r="F47" s="22"/>
      <c r="G47" s="322"/>
      <c r="H47" s="44"/>
    </row>
    <row r="48" spans="1:8" ht="17.399999999999999">
      <c r="A48" s="22"/>
      <c r="B48" s="465" t="s">
        <v>300</v>
      </c>
      <c r="C48" s="352"/>
      <c r="D48" s="352"/>
      <c r="E48" s="1"/>
      <c r="F48" s="22"/>
      <c r="G48" s="322"/>
      <c r="H48" s="44"/>
    </row>
    <row r="49" spans="1:8" ht="17.399999999999999">
      <c r="A49" s="22"/>
      <c r="B49" s="465" t="s">
        <v>779</v>
      </c>
      <c r="C49" s="352"/>
      <c r="D49" s="352"/>
      <c r="E49" s="22"/>
      <c r="F49" s="22"/>
      <c r="G49" s="322"/>
      <c r="H49" s="44"/>
    </row>
    <row r="50" spans="1:8" ht="17.399999999999999">
      <c r="A50" s="22"/>
      <c r="B50" s="465" t="s">
        <v>792</v>
      </c>
      <c r="C50" s="352"/>
      <c r="D50" s="352"/>
      <c r="E50" s="22"/>
      <c r="F50" s="22"/>
      <c r="G50" s="322"/>
      <c r="H50" s="44"/>
    </row>
    <row r="51" spans="1:8" ht="17.399999999999999">
      <c r="A51" s="22"/>
      <c r="B51" s="465" t="s">
        <v>780</v>
      </c>
      <c r="C51" s="352"/>
      <c r="D51" s="352"/>
      <c r="E51" s="22"/>
      <c r="F51" s="22"/>
      <c r="G51" s="322"/>
      <c r="H51" s="44"/>
    </row>
    <row r="52" spans="1:8" ht="17.399999999999999">
      <c r="A52" s="22"/>
      <c r="B52" s="465" t="s">
        <v>772</v>
      </c>
      <c r="C52" s="352"/>
      <c r="D52" s="352"/>
      <c r="E52" s="22"/>
      <c r="F52" s="22"/>
      <c r="G52" s="322"/>
      <c r="H52" s="44"/>
    </row>
    <row r="53" spans="1:8" ht="17.399999999999999">
      <c r="A53" s="22"/>
      <c r="B53" s="465" t="s">
        <v>862</v>
      </c>
      <c r="C53" s="352"/>
      <c r="D53" s="352"/>
      <c r="E53" s="22"/>
      <c r="F53" s="22"/>
      <c r="G53" s="322"/>
      <c r="H53" s="44"/>
    </row>
    <row r="54" spans="1:8" ht="6" customHeight="1">
      <c r="A54" s="22"/>
      <c r="B54" s="1"/>
      <c r="C54" s="352"/>
      <c r="D54" s="352"/>
      <c r="E54" s="22"/>
      <c r="F54" s="22"/>
      <c r="G54" s="322"/>
      <c r="H54" s="44"/>
    </row>
    <row r="55" spans="1:8" ht="19.8">
      <c r="A55" s="22"/>
      <c r="B55" s="716" t="s">
        <v>774</v>
      </c>
      <c r="C55" s="352"/>
      <c r="D55" s="352"/>
      <c r="E55" s="22"/>
      <c r="F55" s="22"/>
      <c r="G55" s="322"/>
      <c r="H55" s="44"/>
    </row>
    <row r="56" spans="1:8" ht="17.399999999999999">
      <c r="A56" s="22"/>
      <c r="B56" s="1"/>
      <c r="C56" s="352"/>
      <c r="D56" s="352"/>
      <c r="E56" s="22"/>
      <c r="F56" s="22"/>
      <c r="G56" s="322"/>
      <c r="H56" s="44"/>
    </row>
    <row r="57" spans="1:8" ht="17.399999999999999">
      <c r="A57" s="22"/>
      <c r="B57" s="1"/>
      <c r="C57" s="352"/>
      <c r="D57" s="352"/>
      <c r="E57" s="22"/>
      <c r="F57" s="22"/>
      <c r="G57" s="322"/>
      <c r="H57" s="44"/>
    </row>
    <row r="58" spans="1:8" ht="24.6">
      <c r="A58" s="593" t="s">
        <v>366</v>
      </c>
      <c r="B58" s="42"/>
      <c r="C58" s="22"/>
      <c r="D58" s="22"/>
      <c r="E58" s="22"/>
      <c r="F58" s="22"/>
      <c r="G58" s="31"/>
      <c r="H58" s="31" t="s">
        <v>231</v>
      </c>
    </row>
    <row r="59" spans="1:8" ht="24.6">
      <c r="A59" s="593" t="s">
        <v>659</v>
      </c>
      <c r="B59" s="22"/>
      <c r="C59" s="22"/>
      <c r="D59" s="22"/>
      <c r="E59" s="22"/>
      <c r="F59" s="22"/>
      <c r="G59" s="31"/>
      <c r="H59" s="22"/>
    </row>
    <row r="60" spans="1:8" ht="18" thickBot="1">
      <c r="A60" s="31"/>
      <c r="B60" s="31"/>
      <c r="C60" s="31"/>
      <c r="D60" s="22"/>
      <c r="E60" s="22"/>
      <c r="F60" s="22"/>
      <c r="G60" s="31"/>
      <c r="H60" s="22"/>
    </row>
    <row r="61" spans="1:8" ht="17.399999999999999">
      <c r="A61" s="329"/>
      <c r="B61" s="330"/>
      <c r="C61" s="329"/>
      <c r="D61" s="321"/>
      <c r="E61" s="321"/>
      <c r="F61" s="321"/>
      <c r="G61" s="329"/>
      <c r="H61" s="329"/>
    </row>
    <row r="62" spans="1:8" ht="18.600000000000001" customHeight="1">
      <c r="A62" s="310"/>
      <c r="B62" s="309"/>
      <c r="C62" s="309"/>
      <c r="D62" s="309"/>
      <c r="E62" s="309"/>
      <c r="F62" s="309"/>
      <c r="G62" s="492" t="s">
        <v>297</v>
      </c>
      <c r="H62" s="324" t="s">
        <v>190</v>
      </c>
    </row>
    <row r="63" spans="1:8" ht="17.399999999999999">
      <c r="A63" s="309"/>
      <c r="B63" s="309"/>
      <c r="C63" s="309"/>
      <c r="D63" s="309"/>
      <c r="E63" s="309"/>
      <c r="F63" s="309"/>
      <c r="G63" s="348" t="s">
        <v>652</v>
      </c>
      <c r="H63" s="324" t="s">
        <v>333</v>
      </c>
    </row>
    <row r="64" spans="1:8" ht="18" thickBot="1">
      <c r="A64" s="318"/>
      <c r="B64" s="318"/>
      <c r="C64" s="318"/>
      <c r="D64" s="318"/>
      <c r="E64" s="318"/>
      <c r="F64" s="318"/>
      <c r="G64" s="350" t="s">
        <v>73</v>
      </c>
      <c r="H64" s="325" t="s">
        <v>73</v>
      </c>
    </row>
    <row r="65" spans="1:8" ht="17.399999999999999">
      <c r="A65" s="22"/>
      <c r="B65" s="1"/>
      <c r="C65" s="22"/>
      <c r="D65" s="22"/>
      <c r="E65" s="22"/>
      <c r="F65" s="22"/>
      <c r="G65" s="331"/>
      <c r="H65" s="41"/>
    </row>
    <row r="66" spans="1:8" ht="24.6" customHeight="1">
      <c r="A66" s="31">
        <v>12</v>
      </c>
      <c r="B66" s="31" t="s">
        <v>191</v>
      </c>
      <c r="C66" s="22"/>
      <c r="D66" s="22"/>
      <c r="E66" s="22"/>
      <c r="F66" s="22"/>
      <c r="G66" s="322"/>
      <c r="H66" s="44"/>
    </row>
    <row r="67" spans="1:8" ht="17.399999999999999">
      <c r="A67" s="31"/>
      <c r="B67" s="31" t="s">
        <v>326</v>
      </c>
      <c r="C67" s="22"/>
      <c r="D67" s="22"/>
      <c r="E67" s="22"/>
      <c r="F67" s="22"/>
      <c r="G67" s="406">
        <v>9482.8278742684906</v>
      </c>
      <c r="H67" s="58">
        <v>7608.5173779200295</v>
      </c>
    </row>
    <row r="68" spans="1:8" ht="17.399999999999999">
      <c r="A68" s="22"/>
      <c r="B68" s="692" t="s">
        <v>775</v>
      </c>
      <c r="C68" s="22"/>
      <c r="D68" s="22"/>
      <c r="E68" s="22"/>
      <c r="F68" s="1"/>
      <c r="G68" s="459">
        <v>7397.835</v>
      </c>
      <c r="H68" s="148">
        <v>6730.8770000000004</v>
      </c>
    </row>
    <row r="69" spans="1:8" ht="17.399999999999999">
      <c r="A69" s="22"/>
      <c r="B69" s="22" t="s">
        <v>214</v>
      </c>
      <c r="C69" s="22"/>
      <c r="D69" s="22"/>
      <c r="E69" s="22"/>
      <c r="F69" s="1"/>
      <c r="G69" s="460">
        <v>15.544</v>
      </c>
      <c r="H69" s="239">
        <v>18.992000000000001</v>
      </c>
    </row>
    <row r="70" spans="1:8" ht="17.399999999999999">
      <c r="A70" s="22"/>
      <c r="B70" s="22" t="s">
        <v>389</v>
      </c>
      <c r="C70" s="22"/>
      <c r="D70" s="22"/>
      <c r="E70" s="22"/>
      <c r="F70" s="1"/>
      <c r="G70" s="460">
        <v>234.30452010348898</v>
      </c>
      <c r="H70" s="239">
        <v>163.267631910033</v>
      </c>
    </row>
    <row r="71" spans="1:8" ht="17.399999999999999">
      <c r="A71" s="22"/>
      <c r="B71" s="22" t="s">
        <v>145</v>
      </c>
      <c r="C71" s="22"/>
      <c r="D71" s="22"/>
      <c r="E71" s="22"/>
      <c r="F71" s="1"/>
      <c r="G71" s="460">
        <v>33.79618</v>
      </c>
      <c r="H71" s="239">
        <v>36.339649999999999</v>
      </c>
    </row>
    <row r="72" spans="1:8" ht="17.399999999999999">
      <c r="A72" s="22"/>
      <c r="B72" s="22" t="s">
        <v>651</v>
      </c>
      <c r="C72" s="22"/>
      <c r="D72" s="22"/>
      <c r="E72" s="22"/>
      <c r="F72" s="1"/>
      <c r="G72" s="460">
        <v>1048.557665005</v>
      </c>
      <c r="H72" s="239">
        <v>525.90934412000001</v>
      </c>
    </row>
    <row r="73" spans="1:8" ht="17.399999999999999">
      <c r="A73" s="22"/>
      <c r="B73" s="22" t="s">
        <v>398</v>
      </c>
      <c r="C73" s="22"/>
      <c r="D73" s="22"/>
      <c r="E73" s="22"/>
      <c r="F73" s="1"/>
      <c r="G73" s="460">
        <v>19.036642049999998</v>
      </c>
      <c r="H73" s="239">
        <v>19</v>
      </c>
    </row>
    <row r="74" spans="1:8" ht="17.399999999999999">
      <c r="A74" s="22"/>
      <c r="B74" s="22" t="s">
        <v>216</v>
      </c>
      <c r="C74" s="22"/>
      <c r="D74" s="22"/>
      <c r="E74" s="22"/>
      <c r="F74" s="1"/>
      <c r="G74" s="460">
        <v>52.615000000000002</v>
      </c>
      <c r="H74" s="239">
        <v>50.369</v>
      </c>
    </row>
    <row r="75" spans="1:8" ht="17.399999999999999">
      <c r="A75" s="22"/>
      <c r="B75" s="22" t="s">
        <v>463</v>
      </c>
      <c r="C75" s="22"/>
      <c r="D75" s="22"/>
      <c r="E75" s="22"/>
      <c r="F75" s="1"/>
      <c r="G75" s="460">
        <v>3.3419626299999998</v>
      </c>
      <c r="H75" s="239">
        <v>2.3862233000000002</v>
      </c>
    </row>
    <row r="76" spans="1:8" ht="17.399999999999999">
      <c r="A76" s="22"/>
      <c r="B76" s="22" t="s">
        <v>171</v>
      </c>
      <c r="C76" s="22"/>
      <c r="D76" s="22"/>
      <c r="E76" s="22"/>
      <c r="F76" s="1"/>
      <c r="G76" s="460">
        <v>18.295999999999999</v>
      </c>
      <c r="H76" s="239">
        <v>14.6105</v>
      </c>
    </row>
    <row r="77" spans="1:8" ht="17.399999999999999">
      <c r="A77" s="22"/>
      <c r="B77" s="22" t="s">
        <v>650</v>
      </c>
      <c r="C77" s="22"/>
      <c r="D77" s="22"/>
      <c r="E77" s="22"/>
      <c r="F77" s="1"/>
      <c r="G77" s="460">
        <v>618.41276447999996</v>
      </c>
      <c r="H77" s="239">
        <v>8.7501744800000001</v>
      </c>
    </row>
    <row r="78" spans="1:8" ht="17.399999999999999">
      <c r="A78" s="22"/>
      <c r="B78" s="22" t="s">
        <v>327</v>
      </c>
      <c r="C78" s="22"/>
      <c r="D78" s="22"/>
      <c r="E78" s="22"/>
      <c r="F78" s="1"/>
      <c r="G78" s="461">
        <v>41.08814000000163</v>
      </c>
      <c r="H78" s="146">
        <v>39.015854109996113</v>
      </c>
    </row>
    <row r="79" spans="1:8" ht="17.399999999999999">
      <c r="A79" s="22"/>
      <c r="B79" s="22"/>
      <c r="C79" s="22"/>
      <c r="D79" s="22"/>
      <c r="E79" s="22"/>
      <c r="F79" s="1"/>
      <c r="G79" s="406"/>
      <c r="H79" s="44"/>
    </row>
    <row r="80" spans="1:8" ht="17.399999999999999">
      <c r="A80" s="22"/>
      <c r="B80" s="31" t="s">
        <v>305</v>
      </c>
      <c r="C80" s="22"/>
      <c r="D80" s="22"/>
      <c r="E80" s="22"/>
      <c r="F80" s="1"/>
      <c r="G80" s="406">
        <v>845.23094386642799</v>
      </c>
      <c r="H80" s="44">
        <v>1034.691134729459</v>
      </c>
    </row>
    <row r="81" spans="1:8" ht="19.8">
      <c r="A81" s="1"/>
      <c r="B81" s="692" t="s">
        <v>776</v>
      </c>
      <c r="C81" s="22"/>
      <c r="D81" s="22"/>
      <c r="E81" s="22"/>
      <c r="F81" s="1"/>
      <c r="G81" s="459">
        <v>336.56</v>
      </c>
      <c r="H81" s="148">
        <v>638.92899999999997</v>
      </c>
    </row>
    <row r="82" spans="1:8" ht="19.8">
      <c r="A82" s="1"/>
      <c r="B82" s="692" t="s">
        <v>777</v>
      </c>
      <c r="C82" s="22"/>
      <c r="D82" s="22"/>
      <c r="E82" s="22"/>
      <c r="F82" s="1"/>
      <c r="G82" s="460">
        <v>69.963854346427993</v>
      </c>
      <c r="H82" s="239">
        <v>65.372045209459003</v>
      </c>
    </row>
    <row r="83" spans="1:8" ht="19.8">
      <c r="A83" s="22"/>
      <c r="B83" s="692" t="s">
        <v>778</v>
      </c>
      <c r="C83" s="22"/>
      <c r="D83" s="22"/>
      <c r="E83" s="22"/>
      <c r="F83" s="1"/>
      <c r="G83" s="461">
        <v>437.70708952000001</v>
      </c>
      <c r="H83" s="146">
        <v>331.39008952000006</v>
      </c>
    </row>
    <row r="84" spans="1:8" ht="17.399999999999999">
      <c r="A84" s="22"/>
      <c r="B84" s="820"/>
      <c r="C84" s="22"/>
      <c r="D84" s="22"/>
      <c r="E84" s="22"/>
      <c r="F84" s="1"/>
      <c r="G84" s="462"/>
      <c r="H84" s="161"/>
    </row>
    <row r="85" spans="1:8" ht="17.399999999999999">
      <c r="A85" s="22"/>
      <c r="B85" s="51" t="s">
        <v>192</v>
      </c>
      <c r="C85" s="22"/>
      <c r="D85" s="22"/>
      <c r="E85" s="22"/>
      <c r="F85" s="1"/>
      <c r="G85" s="406">
        <v>10328.058818134919</v>
      </c>
      <c r="H85" s="44">
        <v>8644.2085126494894</v>
      </c>
    </row>
    <row r="86" spans="1:8" ht="17.399999999999999">
      <c r="A86" s="22"/>
      <c r="B86" s="52" t="s">
        <v>763</v>
      </c>
      <c r="C86" s="22"/>
      <c r="D86" s="22"/>
      <c r="E86" s="22"/>
      <c r="F86" s="1"/>
      <c r="G86" s="406">
        <v>-19</v>
      </c>
      <c r="H86" s="405">
        <v>-18.401</v>
      </c>
    </row>
    <row r="87" spans="1:8" ht="18" thickBot="1">
      <c r="A87" s="22"/>
      <c r="B87" s="51" t="s">
        <v>328</v>
      </c>
      <c r="C87" s="22"/>
      <c r="D87" s="22"/>
      <c r="E87" s="22"/>
      <c r="F87" s="1"/>
      <c r="G87" s="463">
        <v>10309.058818134919</v>
      </c>
      <c r="H87" s="47">
        <v>8625.8075126494896</v>
      </c>
    </row>
    <row r="88" spans="1:8" ht="17.399999999999999">
      <c r="A88" s="22"/>
      <c r="B88" s="51"/>
      <c r="C88" s="22"/>
      <c r="D88" s="22"/>
      <c r="E88" s="22"/>
      <c r="F88" s="1"/>
      <c r="G88" s="712"/>
      <c r="H88" s="44"/>
    </row>
    <row r="89" spans="1:8" ht="17.399999999999999">
      <c r="A89" s="22"/>
      <c r="B89" s="1"/>
      <c r="C89" s="22"/>
      <c r="D89" s="22"/>
      <c r="E89" s="22"/>
      <c r="F89" s="1"/>
      <c r="G89" s="712"/>
      <c r="H89" s="44"/>
    </row>
    <row r="90" spans="1:8" ht="19.8">
      <c r="A90" s="22"/>
      <c r="B90" s="696" t="s">
        <v>864</v>
      </c>
      <c r="C90" s="22"/>
      <c r="D90" s="22"/>
      <c r="E90" s="22"/>
      <c r="F90" s="1"/>
      <c r="G90" s="712"/>
      <c r="H90" s="44"/>
    </row>
    <row r="91" spans="1:8" ht="17.399999999999999">
      <c r="A91" s="22"/>
      <c r="B91" s="52" t="s">
        <v>863</v>
      </c>
      <c r="C91" s="22"/>
      <c r="D91" s="22"/>
      <c r="E91" s="22"/>
      <c r="F91" s="1"/>
      <c r="G91" s="712"/>
      <c r="H91" s="44"/>
    </row>
    <row r="92" spans="1:8" ht="17.399999999999999">
      <c r="A92" s="22"/>
      <c r="B92" s="52" t="s">
        <v>485</v>
      </c>
      <c r="C92" s="22"/>
      <c r="D92" s="22"/>
      <c r="E92" s="22"/>
      <c r="F92" s="1"/>
      <c r="G92" s="712"/>
      <c r="H92" s="44"/>
    </row>
    <row r="93" spans="1:8" ht="17.399999999999999">
      <c r="A93" s="22"/>
      <c r="B93" s="52" t="s">
        <v>484</v>
      </c>
      <c r="C93" s="22"/>
      <c r="D93" s="22"/>
      <c r="E93" s="22"/>
      <c r="F93" s="1"/>
      <c r="G93" s="712"/>
      <c r="H93" s="44"/>
    </row>
    <row r="94" spans="1:8" ht="17.399999999999999">
      <c r="A94" s="22"/>
      <c r="B94" s="52" t="s">
        <v>671</v>
      </c>
      <c r="C94" s="352"/>
      <c r="D94" s="352"/>
      <c r="E94" s="352"/>
      <c r="F94" s="15"/>
      <c r="G94" s="712"/>
      <c r="H94" s="44"/>
    </row>
    <row r="95" spans="1:8" ht="17.399999999999999">
      <c r="A95" s="22"/>
      <c r="B95" s="52" t="s">
        <v>781</v>
      </c>
      <c r="C95" s="352"/>
      <c r="D95" s="352"/>
      <c r="E95" s="352"/>
      <c r="F95" s="15"/>
      <c r="G95" s="712"/>
      <c r="H95" s="44"/>
    </row>
    <row r="96" spans="1:8" ht="17.399999999999999">
      <c r="A96" s="22"/>
      <c r="B96" s="52" t="s">
        <v>782</v>
      </c>
      <c r="C96" s="352"/>
      <c r="D96" s="352"/>
      <c r="E96" s="352"/>
      <c r="F96" s="15"/>
      <c r="G96" s="712"/>
      <c r="H96" s="44"/>
    </row>
    <row r="97" spans="1:8" ht="17.399999999999999">
      <c r="A97" s="22"/>
      <c r="B97" s="52" t="s">
        <v>672</v>
      </c>
      <c r="C97" s="352"/>
      <c r="D97" s="352"/>
      <c r="E97" s="352"/>
      <c r="F97" s="15"/>
      <c r="G97" s="712"/>
      <c r="H97" s="44"/>
    </row>
    <row r="98" spans="1:8" ht="17.399999999999999">
      <c r="A98" s="22"/>
      <c r="B98" s="52" t="s">
        <v>793</v>
      </c>
      <c r="C98" s="352"/>
      <c r="D98" s="352"/>
      <c r="E98" s="352"/>
      <c r="F98" s="15"/>
      <c r="G98" s="712"/>
      <c r="H98" s="44"/>
    </row>
    <row r="99" spans="1:8" ht="17.399999999999999">
      <c r="A99" s="22"/>
      <c r="B99" s="52" t="s">
        <v>918</v>
      </c>
      <c r="C99" s="22"/>
      <c r="D99" s="22"/>
      <c r="E99" s="22"/>
      <c r="F99" s="1"/>
      <c r="G99" s="524"/>
      <c r="H99" s="44"/>
    </row>
    <row r="100" spans="1:8" ht="17.399999999999999">
      <c r="A100" s="22"/>
      <c r="B100" s="1"/>
      <c r="C100" s="22"/>
      <c r="D100" s="22"/>
      <c r="E100" s="22"/>
      <c r="F100" s="1"/>
      <c r="G100" s="524"/>
      <c r="H100" s="44"/>
    </row>
    <row r="101" spans="1:8" ht="17.399999999999999">
      <c r="A101" s="22"/>
      <c r="B101" s="52" t="s">
        <v>81</v>
      </c>
      <c r="C101" s="22"/>
      <c r="D101" s="22"/>
      <c r="E101" s="22"/>
      <c r="F101" s="1"/>
      <c r="G101" s="524"/>
      <c r="H101" s="44"/>
    </row>
    <row r="102" spans="1:8" ht="13.8">
      <c r="A102" s="1"/>
      <c r="B102" s="1"/>
      <c r="C102" s="1"/>
      <c r="D102" s="1"/>
      <c r="E102" s="1"/>
      <c r="F102" s="1"/>
      <c r="G102" s="2"/>
      <c r="H102" s="1"/>
    </row>
    <row r="103" spans="1:8" ht="24.6">
      <c r="A103" s="593" t="s">
        <v>366</v>
      </c>
      <c r="B103" s="42"/>
      <c r="C103" s="22"/>
      <c r="D103" s="22"/>
      <c r="E103" s="22"/>
      <c r="F103" s="22"/>
      <c r="G103" s="31"/>
      <c r="H103" s="31" t="s">
        <v>540</v>
      </c>
    </row>
    <row r="104" spans="1:8" ht="18" thickBot="1">
      <c r="A104" s="63" t="s">
        <v>659</v>
      </c>
      <c r="B104" s="35"/>
      <c r="C104" s="35"/>
      <c r="D104" s="35"/>
      <c r="E104" s="35"/>
      <c r="F104" s="35"/>
      <c r="G104" s="63"/>
      <c r="H104" s="35"/>
    </row>
    <row r="105" spans="1:8" ht="24" customHeight="1">
      <c r="A105" s="287"/>
      <c r="B105" s="312"/>
      <c r="C105" s="245"/>
      <c r="D105" s="245"/>
      <c r="E105" s="245"/>
      <c r="F105" s="245"/>
      <c r="G105" s="317" t="s">
        <v>297</v>
      </c>
      <c r="H105" s="467" t="s">
        <v>190</v>
      </c>
    </row>
    <row r="106" spans="1:8" ht="24" customHeight="1">
      <c r="A106" s="287"/>
      <c r="B106" s="312"/>
      <c r="C106" s="245"/>
      <c r="D106" s="245"/>
      <c r="E106" s="245"/>
      <c r="F106" s="245"/>
      <c r="G106" s="302" t="s">
        <v>652</v>
      </c>
      <c r="H106" s="303" t="s">
        <v>333</v>
      </c>
    </row>
    <row r="107" spans="1:8" ht="24" customHeight="1" thickBot="1">
      <c r="A107" s="313"/>
      <c r="B107" s="314"/>
      <c r="C107" s="248"/>
      <c r="D107" s="248"/>
      <c r="E107" s="248"/>
      <c r="F107" s="248"/>
      <c r="G107" s="306" t="s">
        <v>73</v>
      </c>
      <c r="H107" s="308" t="s">
        <v>73</v>
      </c>
    </row>
    <row r="108" spans="1:8" ht="14.1" customHeight="1">
      <c r="A108" s="22"/>
      <c r="B108" s="22"/>
      <c r="C108" s="22"/>
      <c r="D108" s="22"/>
      <c r="E108" s="22"/>
      <c r="F108" s="1"/>
      <c r="G108" s="309"/>
      <c r="H108" s="75"/>
    </row>
    <row r="109" spans="1:8" ht="17.399999999999999">
      <c r="A109" s="31">
        <v>13</v>
      </c>
      <c r="B109" s="31" t="s">
        <v>193</v>
      </c>
      <c r="C109" s="22"/>
      <c r="D109" s="22"/>
      <c r="E109" s="22"/>
      <c r="F109" s="1"/>
      <c r="G109" s="309"/>
      <c r="H109" s="45"/>
    </row>
    <row r="110" spans="1:8" ht="17.399999999999999">
      <c r="A110" s="31"/>
      <c r="B110" s="31" t="s">
        <v>291</v>
      </c>
      <c r="C110" s="22"/>
      <c r="D110" s="22"/>
      <c r="E110" s="22"/>
      <c r="F110" s="1"/>
      <c r="G110" s="309"/>
      <c r="H110" s="45"/>
    </row>
    <row r="111" spans="1:8" ht="17.399999999999999">
      <c r="A111" s="31"/>
      <c r="B111" s="22" t="s">
        <v>310</v>
      </c>
      <c r="C111" s="22"/>
      <c r="D111" s="22"/>
      <c r="E111" s="22"/>
      <c r="F111" s="1"/>
      <c r="G111" s="582">
        <v>2</v>
      </c>
      <c r="H111" s="655">
        <v>6.3360000000000003</v>
      </c>
    </row>
    <row r="112" spans="1:8" ht="17.399999999999999">
      <c r="A112" s="31"/>
      <c r="B112" s="22" t="s">
        <v>966</v>
      </c>
      <c r="C112" s="22"/>
      <c r="D112" s="22"/>
      <c r="E112" s="22"/>
      <c r="F112" s="1"/>
      <c r="G112" s="322">
        <v>0</v>
      </c>
      <c r="H112" s="655">
        <v>1.2570300000000003</v>
      </c>
    </row>
    <row r="113" spans="1:8" ht="17.399999999999999">
      <c r="A113" s="31"/>
      <c r="B113" s="22" t="s">
        <v>470</v>
      </c>
      <c r="C113" s="22"/>
      <c r="D113" s="22"/>
      <c r="E113" s="22"/>
      <c r="F113" s="1"/>
      <c r="G113" s="582">
        <v>28</v>
      </c>
      <c r="H113" s="655">
        <v>46</v>
      </c>
    </row>
    <row r="114" spans="1:8" ht="17.399999999999999">
      <c r="A114" s="22"/>
      <c r="B114" s="48" t="s">
        <v>967</v>
      </c>
      <c r="C114" s="22"/>
      <c r="D114" s="22"/>
      <c r="E114" s="22"/>
      <c r="F114" s="1"/>
      <c r="G114" s="582">
        <v>7.9386253500000006</v>
      </c>
      <c r="H114" s="655">
        <v>7.9386727499999994</v>
      </c>
    </row>
    <row r="115" spans="1:8" ht="17.399999999999999">
      <c r="A115" s="22"/>
      <c r="B115" s="22" t="s">
        <v>865</v>
      </c>
      <c r="C115" s="22"/>
      <c r="D115" s="22"/>
      <c r="E115" s="22"/>
      <c r="F115" s="1"/>
      <c r="G115" s="583">
        <v>86</v>
      </c>
      <c r="H115" s="590">
        <v>88.299687200000108</v>
      </c>
    </row>
    <row r="116" spans="1:8" ht="19.8">
      <c r="A116" s="22"/>
      <c r="B116" s="416" t="s">
        <v>866</v>
      </c>
      <c r="C116" s="22"/>
      <c r="D116" s="22"/>
      <c r="E116" s="22"/>
      <c r="F116" s="1"/>
      <c r="G116" s="322">
        <v>0</v>
      </c>
      <c r="H116" s="590">
        <v>1250</v>
      </c>
    </row>
    <row r="117" spans="1:8" ht="17.399999999999999">
      <c r="A117" s="22"/>
      <c r="B117" s="22"/>
      <c r="C117" s="22"/>
      <c r="D117" s="22"/>
      <c r="E117" s="22"/>
      <c r="F117" s="1"/>
      <c r="G117" s="583"/>
      <c r="H117" s="590"/>
    </row>
    <row r="118" spans="1:8" ht="18" thickBot="1">
      <c r="A118" s="22"/>
      <c r="B118" s="32"/>
      <c r="C118" s="22"/>
      <c r="D118" s="22"/>
      <c r="E118" s="22"/>
      <c r="F118" s="1"/>
      <c r="G118" s="584">
        <v>123.93862535</v>
      </c>
      <c r="H118" s="656">
        <v>1398.8313899500001</v>
      </c>
    </row>
    <row r="119" spans="1:8" ht="17.399999999999999">
      <c r="A119" s="22"/>
      <c r="B119" s="22"/>
      <c r="C119" s="22"/>
      <c r="D119" s="22"/>
      <c r="E119" s="22"/>
      <c r="F119" s="1"/>
      <c r="G119" s="534"/>
      <c r="H119" s="602"/>
    </row>
    <row r="120" spans="1:8" ht="17.399999999999999">
      <c r="A120" s="31"/>
      <c r="B120" s="31" t="s">
        <v>769</v>
      </c>
      <c r="C120" s="22"/>
      <c r="D120" s="48"/>
      <c r="E120" s="48"/>
      <c r="F120" s="1"/>
      <c r="G120" s="534"/>
      <c r="H120" s="602"/>
    </row>
    <row r="121" spans="1:8" ht="17.399999999999999">
      <c r="A121" s="31"/>
      <c r="B121" s="22" t="s">
        <v>310</v>
      </c>
      <c r="C121" s="22"/>
      <c r="D121" s="48"/>
      <c r="E121" s="48"/>
      <c r="F121" s="1"/>
      <c r="G121" s="322">
        <v>2</v>
      </c>
      <c r="H121" s="44">
        <v>3</v>
      </c>
    </row>
    <row r="122" spans="1:8" ht="17.399999999999999">
      <c r="A122" s="22"/>
      <c r="B122" s="48" t="s">
        <v>278</v>
      </c>
      <c r="C122" s="22"/>
      <c r="D122" s="22"/>
      <c r="E122" s="48"/>
      <c r="F122" s="1"/>
      <c r="G122" s="322">
        <v>1</v>
      </c>
      <c r="H122" s="44">
        <v>13.74297</v>
      </c>
    </row>
    <row r="123" spans="1:8" ht="17.399999999999999">
      <c r="A123" s="22"/>
      <c r="B123" s="48" t="s">
        <v>770</v>
      </c>
      <c r="C123" s="22"/>
      <c r="D123" s="22"/>
      <c r="E123" s="48"/>
      <c r="F123" s="1"/>
      <c r="G123" s="322">
        <v>6</v>
      </c>
      <c r="H123" s="44">
        <v>0</v>
      </c>
    </row>
    <row r="124" spans="1:8" ht="19.8">
      <c r="A124" s="22"/>
      <c r="B124" s="416" t="s">
        <v>591</v>
      </c>
      <c r="C124" s="22"/>
      <c r="D124" s="22"/>
      <c r="E124" s="48"/>
      <c r="F124" s="1"/>
      <c r="G124" s="322">
        <v>0</v>
      </c>
      <c r="H124" s="44">
        <v>126</v>
      </c>
    </row>
    <row r="125" spans="1:8" ht="19.8">
      <c r="A125" s="22"/>
      <c r="B125" s="692" t="s">
        <v>867</v>
      </c>
      <c r="C125" s="22"/>
      <c r="D125" s="22"/>
      <c r="E125" s="48"/>
      <c r="F125" s="1"/>
      <c r="G125" s="322">
        <v>0</v>
      </c>
      <c r="H125" s="44">
        <v>470.48516147999999</v>
      </c>
    </row>
    <row r="126" spans="1:8" ht="17.399999999999999">
      <c r="A126" s="22"/>
      <c r="B126" s="55" t="s">
        <v>865</v>
      </c>
      <c r="C126" s="22"/>
      <c r="D126" s="22"/>
      <c r="E126" s="48"/>
      <c r="F126" s="1"/>
      <c r="G126" s="585">
        <v>5</v>
      </c>
      <c r="H126" s="46">
        <v>4.8730000000000002</v>
      </c>
    </row>
    <row r="127" spans="1:8" ht="18" thickBot="1">
      <c r="A127" s="22"/>
      <c r="B127" s="48"/>
      <c r="C127" s="48"/>
      <c r="D127" s="48"/>
      <c r="E127" s="48"/>
      <c r="F127" s="1"/>
      <c r="G127" s="323">
        <v>14</v>
      </c>
      <c r="H127" s="47">
        <v>618.10113148000005</v>
      </c>
    </row>
    <row r="128" spans="1:8" ht="17.399999999999999">
      <c r="A128" s="22"/>
      <c r="B128" s="48"/>
      <c r="C128" s="48"/>
      <c r="D128" s="48"/>
      <c r="E128" s="48"/>
      <c r="F128" s="1"/>
      <c r="G128" s="535"/>
      <c r="H128" s="602"/>
    </row>
    <row r="129" spans="1:8" ht="17.399999999999999">
      <c r="A129" s="22"/>
      <c r="B129" s="31" t="s">
        <v>840</v>
      </c>
      <c r="C129" s="22"/>
      <c r="D129" s="48"/>
      <c r="E129" s="48"/>
      <c r="F129" s="1"/>
      <c r="G129" s="534"/>
      <c r="H129" s="602"/>
    </row>
    <row r="130" spans="1:8" ht="17.399999999999999" hidden="1">
      <c r="A130" s="22"/>
      <c r="B130" s="50" t="s">
        <v>261</v>
      </c>
      <c r="C130" s="22"/>
      <c r="D130" s="48"/>
      <c r="E130" s="48"/>
      <c r="F130" s="1"/>
      <c r="G130" s="322" t="e">
        <v>#VALUE!</v>
      </c>
      <c r="H130" s="44" t="e">
        <v>#VALUE!</v>
      </c>
    </row>
    <row r="131" spans="1:8" ht="17.399999999999999" hidden="1">
      <c r="A131" s="22"/>
      <c r="B131" s="22" t="s">
        <v>136</v>
      </c>
      <c r="C131" s="22"/>
      <c r="D131" s="48"/>
      <c r="E131" s="48"/>
      <c r="F131" s="1"/>
      <c r="G131" s="322">
        <v>0</v>
      </c>
      <c r="H131" s="44">
        <v>0</v>
      </c>
    </row>
    <row r="132" spans="1:8" ht="17.399999999999999">
      <c r="A132" s="22"/>
      <c r="B132" s="22" t="s">
        <v>367</v>
      </c>
      <c r="C132" s="22"/>
      <c r="D132" s="48"/>
      <c r="E132" s="48"/>
      <c r="F132" s="1"/>
      <c r="G132" s="585">
        <v>18.670000000000002</v>
      </c>
      <c r="H132" s="46">
        <v>18.401</v>
      </c>
    </row>
    <row r="133" spans="1:8" ht="18" thickBot="1">
      <c r="A133" s="22"/>
      <c r="B133" s="48"/>
      <c r="C133" s="22"/>
      <c r="D133" s="48"/>
      <c r="E133" s="48"/>
      <c r="F133" s="1"/>
      <c r="G133" s="586">
        <v>19</v>
      </c>
      <c r="H133" s="53">
        <v>18</v>
      </c>
    </row>
    <row r="134" spans="1:8" ht="17.399999999999999">
      <c r="A134" s="22"/>
      <c r="B134" s="48"/>
      <c r="C134" s="22"/>
      <c r="D134" s="48"/>
      <c r="E134" s="48"/>
      <c r="F134" s="1"/>
      <c r="G134" s="322"/>
      <c r="H134" s="44"/>
    </row>
    <row r="135" spans="1:8" ht="17.399999999999999">
      <c r="A135" s="22"/>
      <c r="B135" s="42" t="s">
        <v>229</v>
      </c>
      <c r="C135" s="22"/>
      <c r="D135" s="48"/>
      <c r="E135" s="48"/>
      <c r="F135" s="1"/>
      <c r="G135" s="322">
        <v>33.022370000000002</v>
      </c>
      <c r="H135" s="44">
        <v>636.09747256000003</v>
      </c>
    </row>
    <row r="136" spans="1:8" ht="17.399999999999999" hidden="1">
      <c r="A136" s="22"/>
      <c r="B136" s="48" t="s">
        <v>341</v>
      </c>
      <c r="C136" s="22"/>
      <c r="D136" s="48"/>
      <c r="E136" s="48"/>
      <c r="F136" s="1"/>
      <c r="G136" s="585">
        <v>0</v>
      </c>
      <c r="H136" s="46">
        <v>0</v>
      </c>
    </row>
    <row r="137" spans="1:8" ht="18" hidden="1" thickBot="1">
      <c r="A137" s="22"/>
      <c r="B137" s="42" t="s">
        <v>263</v>
      </c>
      <c r="C137" s="22"/>
      <c r="D137" s="48"/>
      <c r="E137" s="48"/>
      <c r="F137" s="1"/>
      <c r="G137" s="586" t="e">
        <v>#VALUE!</v>
      </c>
      <c r="H137" s="53" t="e">
        <v>#VALUE!</v>
      </c>
    </row>
    <row r="138" spans="1:8" ht="17.399999999999999">
      <c r="A138" s="22"/>
      <c r="B138" s="48"/>
      <c r="C138" s="22"/>
      <c r="D138" s="48"/>
      <c r="E138" s="48"/>
      <c r="F138" s="1"/>
      <c r="G138" s="585"/>
      <c r="H138" s="46"/>
    </row>
    <row r="139" spans="1:8" ht="18" thickBot="1">
      <c r="A139" s="22"/>
      <c r="B139" s="42" t="s">
        <v>19</v>
      </c>
      <c r="C139" s="22"/>
      <c r="D139" s="48"/>
      <c r="E139" s="48"/>
      <c r="F139" s="1"/>
      <c r="G139" s="586">
        <v>157</v>
      </c>
      <c r="H139" s="53">
        <v>2035</v>
      </c>
    </row>
    <row r="140" spans="1:8" ht="17.399999999999999">
      <c r="A140" s="22"/>
      <c r="B140" s="42"/>
      <c r="C140" s="22"/>
      <c r="D140" s="48"/>
      <c r="E140" s="48"/>
      <c r="F140" s="1"/>
      <c r="G140" s="322"/>
      <c r="H140" s="44"/>
    </row>
    <row r="141" spans="1:8" ht="17.399999999999999">
      <c r="A141" s="22"/>
      <c r="B141" s="22" t="s">
        <v>298</v>
      </c>
      <c r="C141" s="22"/>
      <c r="D141" s="48"/>
      <c r="E141" s="48"/>
      <c r="F141" s="45"/>
      <c r="G141" s="44"/>
      <c r="H141" s="1"/>
    </row>
    <row r="142" spans="1:8" ht="13.8">
      <c r="A142" s="1"/>
      <c r="B142" s="1"/>
      <c r="C142" s="1"/>
      <c r="D142" s="1"/>
      <c r="E142" s="1"/>
      <c r="F142" s="1"/>
      <c r="G142" s="1"/>
      <c r="H142" s="1"/>
    </row>
    <row r="143" spans="1:8" ht="17.399999999999999">
      <c r="A143" s="1"/>
      <c r="B143" s="416" t="s">
        <v>786</v>
      </c>
      <c r="C143" s="1"/>
      <c r="D143" s="1"/>
      <c r="E143" s="1"/>
      <c r="F143" s="1"/>
      <c r="G143" s="1"/>
      <c r="H143" s="1"/>
    </row>
    <row r="144" spans="1:8" ht="17.399999999999999">
      <c r="A144" s="1"/>
      <c r="B144" s="416" t="s">
        <v>787</v>
      </c>
      <c r="C144" s="1"/>
      <c r="D144" s="1"/>
      <c r="E144" s="1"/>
      <c r="F144" s="1"/>
      <c r="G144" s="1"/>
      <c r="H144" s="1"/>
    </row>
    <row r="145" spans="1:8" ht="19.8">
      <c r="A145" s="1"/>
      <c r="B145" s="416" t="s">
        <v>964</v>
      </c>
      <c r="C145" s="1"/>
      <c r="D145" s="1"/>
      <c r="E145" s="1"/>
      <c r="F145" s="1"/>
      <c r="G145" s="1"/>
      <c r="H145" s="1"/>
    </row>
    <row r="146" spans="1:8" ht="17.399999999999999">
      <c r="A146" s="1"/>
      <c r="B146" s="847" t="s">
        <v>965</v>
      </c>
      <c r="C146" s="1"/>
      <c r="D146" s="1"/>
      <c r="E146" s="1"/>
      <c r="F146" s="1"/>
      <c r="G146" s="1"/>
      <c r="H146" s="1"/>
    </row>
    <row r="147" spans="1:8" ht="19.8">
      <c r="A147" s="1"/>
      <c r="B147" s="416" t="s">
        <v>963</v>
      </c>
      <c r="C147" s="1"/>
      <c r="D147" s="1"/>
      <c r="E147" s="1"/>
      <c r="F147" s="1"/>
      <c r="G147" s="1"/>
      <c r="H147" s="1"/>
    </row>
    <row r="148" spans="1:8" ht="15" customHeight="1" thickBot="1">
      <c r="A148" s="35"/>
      <c r="B148" s="35"/>
      <c r="C148" s="35"/>
      <c r="D148" s="35"/>
      <c r="E148" s="35"/>
      <c r="F148" s="35"/>
      <c r="G148" s="514"/>
      <c r="H148" s="515"/>
    </row>
    <row r="149" spans="1:8" ht="25.35" customHeight="1">
      <c r="A149" s="456">
        <v>14</v>
      </c>
      <c r="B149" s="456" t="s">
        <v>215</v>
      </c>
      <c r="C149" s="7"/>
      <c r="D149" s="7"/>
    </row>
    <row r="150" spans="1:8" ht="17.399999999999999">
      <c r="A150" s="457"/>
      <c r="B150" s="848" t="s">
        <v>868</v>
      </c>
      <c r="C150" s="7"/>
      <c r="D150" s="7"/>
    </row>
    <row r="151" spans="1:8" ht="17.399999999999999">
      <c r="A151" s="457"/>
      <c r="B151" s="457" t="s">
        <v>870</v>
      </c>
    </row>
    <row r="152" spans="1:8" ht="17.399999999999999">
      <c r="A152" s="457"/>
      <c r="B152" s="502" t="s">
        <v>869</v>
      </c>
    </row>
    <row r="153" spans="1:8" ht="17.399999999999999">
      <c r="A153" s="457"/>
      <c r="B153" s="502"/>
    </row>
    <row r="154" spans="1:8" ht="17.399999999999999">
      <c r="A154" s="457"/>
      <c r="B154" s="502" t="s">
        <v>469</v>
      </c>
    </row>
    <row r="162" ht="24.6" customHeight="1"/>
    <row r="163" ht="15.75" customHeight="1"/>
    <row r="164" ht="15.75" customHeight="1"/>
    <row r="165" ht="15.75" customHeight="1"/>
    <row r="166" ht="15.75" customHeight="1"/>
    <row r="167" ht="15.7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24" customHeight="1"/>
    <row r="183" ht="24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200" ht="8.25" customHeight="1"/>
    <row r="202" ht="23.1" customHeight="1"/>
    <row r="203" ht="6.6" customHeight="1"/>
    <row r="204" ht="15" customHeight="1"/>
    <row r="205" ht="15" customHeight="1"/>
    <row r="206" ht="15" customHeight="1"/>
    <row r="207" ht="15" customHeight="1"/>
    <row r="208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</sheetData>
  <customSheetViews>
    <customSheetView guid="{24C5F6D1-AC73-4939-BE3B-CE6EF1966359}" fitToPage="1" printArea="1" hiddenRows="1" hiddenColumns="1" topLeftCell="A132">
      <selection activeCell="C145" sqref="C145"/>
      <rowBreaks count="3" manualBreakCount="3">
        <brk id="57" max="7" man="1"/>
        <brk id="102" max="7" man="1"/>
        <brk id="170" max="7" man="1"/>
      </rowBreaks>
      <pageMargins left="0.47244094488188981" right="0.27559055118110237" top="0.23622047244094491" bottom="0.19685039370078741" header="0.23622047244094491" footer="0.19685039370078741"/>
      <pageSetup paperSize="9" scale="64" fitToHeight="0" orientation="portrait" r:id="rId1"/>
      <headerFooter alignWithMargins="0"/>
    </customSheetView>
    <customSheetView guid="{AEAF5D03-0CD3-48DD-91C0-E80B9C3D78F9}" scale="80" fitToPage="1" printArea="1" hiddenRows="1" hiddenColumns="1" topLeftCell="A143">
      <selection activeCell="H185" sqref="H185"/>
      <rowBreaks count="3" manualBreakCount="3">
        <brk id="59" max="7" man="1"/>
        <brk id="105" max="7" man="1"/>
        <brk id="172" max="7" man="1"/>
      </rowBreaks>
      <pageMargins left="0.47244094488188981" right="0.27559055118110237" top="0.23622047244094491" bottom="0.19685039370078741" header="0.23622047244094491" footer="0.19685039370078741"/>
      <pageSetup paperSize="9" scale="65" fitToHeight="0" orientation="portrait" r:id="rId2"/>
      <headerFooter alignWithMargins="0"/>
    </customSheetView>
    <customSheetView guid="{505E04CA-24D9-4382-A744-2C436DB5964A}" scale="60" showPageBreaks="1" showGridLines="0" printArea="1" hiddenRows="1" state="hidden" view="pageBreakPreview" topLeftCell="A24">
      <selection activeCell="G128" sqref="G128"/>
      <rowBreaks count="1" manualBreakCount="1">
        <brk id="97" max="7" man="1"/>
      </rowBreaks>
      <pageMargins left="0.47244094488188981" right="0.27559055118110237" top="0.23622047244094491" bottom="0.19685039370078741" header="0.23622047244094491" footer="0.19685039370078741"/>
      <pageSetup paperSize="9" scale="51" fitToHeight="2" orientation="portrait" r:id="rId3"/>
      <headerFooter alignWithMargins="0"/>
    </customSheetView>
  </customSheetViews>
  <pageMargins left="0.47244094488188981" right="0.27559055118110237" top="0.23622047244094491" bottom="0.19685039370078741" header="0.23622047244094491" footer="0.19685039370078741"/>
  <pageSetup paperSize="9" scale="64" fitToHeight="0" orientation="portrait" r:id="rId4"/>
  <headerFooter alignWithMargins="0"/>
  <rowBreaks count="3" manualBreakCount="3">
    <brk id="57" max="7" man="1"/>
    <brk id="102" max="7" man="1"/>
    <brk id="164" max="7" man="1"/>
  </rowBreaks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6FF93-37DF-456D-80F0-5F69752DED69}">
  <sheetPr>
    <pageSetUpPr autoPageBreaks="0" fitToPage="1"/>
  </sheetPr>
  <dimension ref="A1:H295"/>
  <sheetViews>
    <sheetView workbookViewId="0">
      <selection activeCell="A2" sqref="A2"/>
    </sheetView>
  </sheetViews>
  <sheetFormatPr defaultColWidth="9.33203125" defaultRowHeight="13.2"/>
  <cols>
    <col min="1" max="1" width="8.44140625" customWidth="1"/>
    <col min="2" max="2" width="38.33203125" customWidth="1"/>
    <col min="3" max="3" width="19.44140625" customWidth="1"/>
    <col min="4" max="4" width="19.33203125" customWidth="1"/>
    <col min="5" max="5" width="15.5546875" bestFit="1" customWidth="1"/>
    <col min="6" max="6" width="17.5546875" bestFit="1" customWidth="1"/>
    <col min="7" max="7" width="28.5546875" customWidth="1"/>
    <col min="8" max="8" width="17.5546875" customWidth="1"/>
    <col min="9" max="9" width="12.33203125" customWidth="1"/>
    <col min="10" max="10" width="6.44140625" customWidth="1"/>
    <col min="11" max="11" width="7.33203125" customWidth="1"/>
    <col min="12" max="13" width="10.44140625" customWidth="1"/>
    <col min="14" max="14" width="12" customWidth="1"/>
    <col min="15" max="19" width="18.5546875" customWidth="1"/>
  </cols>
  <sheetData>
    <row r="1" spans="1:8" ht="15" customHeight="1">
      <c r="A1" s="1"/>
      <c r="B1" s="1"/>
      <c r="C1" s="1"/>
      <c r="D1" s="1"/>
      <c r="E1" s="1"/>
      <c r="F1" s="1"/>
      <c r="G1" s="2"/>
      <c r="H1" s="1"/>
    </row>
    <row r="2" spans="1:8" ht="22.5" customHeight="1">
      <c r="A2" s="593" t="s">
        <v>366</v>
      </c>
      <c r="B2" s="42"/>
      <c r="C2" s="22"/>
      <c r="D2" s="22"/>
      <c r="E2" s="22"/>
      <c r="F2" s="22"/>
      <c r="G2" s="31"/>
      <c r="H2" s="31" t="s">
        <v>459</v>
      </c>
    </row>
    <row r="3" spans="1:8" ht="17.399999999999999">
      <c r="A3" s="31" t="s">
        <v>659</v>
      </c>
      <c r="B3" s="22"/>
      <c r="C3" s="22"/>
      <c r="D3" s="22"/>
      <c r="E3" s="22"/>
      <c r="F3" s="22"/>
      <c r="G3" s="31"/>
      <c r="H3" s="22"/>
    </row>
    <row r="4" spans="1:8" ht="15" customHeight="1" thickBot="1">
      <c r="A4" s="31"/>
      <c r="B4" s="31"/>
      <c r="C4" s="31"/>
      <c r="D4" s="22"/>
      <c r="E4" s="22"/>
      <c r="F4" s="22"/>
      <c r="G4" s="31"/>
      <c r="H4" s="22"/>
    </row>
    <row r="5" spans="1:8" ht="18.600000000000001" customHeight="1">
      <c r="A5" s="329"/>
      <c r="B5" s="330"/>
      <c r="C5" s="329"/>
      <c r="D5" s="321"/>
      <c r="E5" s="321"/>
      <c r="F5" s="321"/>
      <c r="G5" s="390" t="s">
        <v>297</v>
      </c>
      <c r="H5" s="347" t="s">
        <v>190</v>
      </c>
    </row>
    <row r="6" spans="1:8" ht="17.399999999999999">
      <c r="A6" s="310"/>
      <c r="B6" s="309"/>
      <c r="C6" s="309"/>
      <c r="D6" s="309"/>
      <c r="E6" s="309"/>
      <c r="F6" s="309"/>
      <c r="G6" s="490" t="s">
        <v>652</v>
      </c>
      <c r="H6" s="491" t="s">
        <v>333</v>
      </c>
    </row>
    <row r="7" spans="1:8" ht="19.2" customHeight="1" thickBot="1">
      <c r="A7" s="318"/>
      <c r="B7" s="318"/>
      <c r="C7" s="318"/>
      <c r="D7" s="318"/>
      <c r="E7" s="318"/>
      <c r="F7" s="318"/>
      <c r="G7" s="350" t="s">
        <v>73</v>
      </c>
      <c r="H7" s="325" t="s">
        <v>73</v>
      </c>
    </row>
    <row r="8" spans="1:8" ht="20.7" customHeight="1">
      <c r="A8" s="456">
        <v>15</v>
      </c>
      <c r="B8" s="456" t="s">
        <v>449</v>
      </c>
      <c r="C8" s="22"/>
      <c r="D8" s="22"/>
      <c r="E8" s="22"/>
      <c r="F8" s="22"/>
      <c r="G8" s="348"/>
      <c r="H8" s="32"/>
    </row>
    <row r="9" spans="1:8" ht="21" customHeight="1">
      <c r="A9" s="22"/>
      <c r="B9" s="457"/>
      <c r="C9" s="22"/>
      <c r="D9" s="22"/>
      <c r="E9" s="22"/>
      <c r="F9" s="22"/>
      <c r="G9" s="348"/>
      <c r="H9" s="32"/>
    </row>
    <row r="10" spans="1:8" ht="18" customHeight="1">
      <c r="A10" s="30" t="s">
        <v>764</v>
      </c>
      <c r="B10" s="31" t="s">
        <v>516</v>
      </c>
      <c r="C10" s="7"/>
      <c r="D10" s="7"/>
      <c r="E10" s="7"/>
      <c r="F10" s="7"/>
      <c r="G10" s="450"/>
      <c r="H10" s="7"/>
    </row>
    <row r="11" spans="1:8" ht="18" customHeight="1">
      <c r="A11" s="7"/>
      <c r="B11" s="7"/>
      <c r="C11" s="7"/>
      <c r="D11" s="7"/>
      <c r="E11" s="7"/>
      <c r="F11" s="7"/>
      <c r="G11" s="450"/>
      <c r="H11" s="7"/>
    </row>
    <row r="12" spans="1:8" ht="18" customHeight="1">
      <c r="A12" s="22"/>
      <c r="B12" s="22" t="s">
        <v>451</v>
      </c>
      <c r="C12" s="22"/>
      <c r="D12" s="690"/>
      <c r="E12" s="690"/>
      <c r="F12" s="690"/>
      <c r="G12" s="856">
        <v>-184</v>
      </c>
      <c r="H12" s="690">
        <v>-28</v>
      </c>
    </row>
    <row r="13" spans="1:8" ht="18" customHeight="1">
      <c r="A13" s="22"/>
      <c r="B13" s="22" t="s">
        <v>429</v>
      </c>
      <c r="C13" s="7"/>
      <c r="D13" s="7"/>
      <c r="E13" s="7"/>
      <c r="F13" s="7"/>
      <c r="G13" s="856">
        <v>29</v>
      </c>
      <c r="H13" s="690">
        <v>48</v>
      </c>
    </row>
    <row r="14" spans="1:8" ht="18" customHeight="1">
      <c r="A14" s="22"/>
      <c r="B14" s="22" t="s">
        <v>450</v>
      </c>
      <c r="C14" s="52"/>
      <c r="D14" s="22"/>
      <c r="E14" s="7"/>
      <c r="F14" s="7"/>
      <c r="G14" s="856">
        <v>0</v>
      </c>
      <c r="H14" s="690">
        <v>-168</v>
      </c>
    </row>
    <row r="15" spans="1:8" ht="18" customHeight="1">
      <c r="A15" s="22"/>
      <c r="B15" s="22" t="s">
        <v>452</v>
      </c>
      <c r="C15" s="22"/>
      <c r="D15" s="7"/>
      <c r="E15" s="7"/>
      <c r="F15" s="7"/>
      <c r="G15" s="856">
        <v>-11</v>
      </c>
      <c r="H15" s="690">
        <v>-9</v>
      </c>
    </row>
    <row r="16" spans="1:8" ht="18" customHeight="1">
      <c r="A16" s="22"/>
      <c r="B16" s="891" t="s">
        <v>453</v>
      </c>
      <c r="C16" s="891"/>
      <c r="D16" s="7"/>
      <c r="E16" s="7"/>
      <c r="F16" s="7"/>
      <c r="G16" s="856">
        <v>108</v>
      </c>
      <c r="H16" s="690">
        <v>-27</v>
      </c>
    </row>
    <row r="17" spans="1:8" ht="18" customHeight="1" thickBot="1">
      <c r="A17" s="22"/>
      <c r="B17" s="892" t="s">
        <v>454</v>
      </c>
      <c r="C17" s="892"/>
      <c r="D17" s="7"/>
      <c r="E17" s="7"/>
      <c r="F17" s="7"/>
      <c r="G17" s="857">
        <v>-58</v>
      </c>
      <c r="H17" s="391">
        <v>-184</v>
      </c>
    </row>
    <row r="18" spans="1:8" ht="18" customHeight="1">
      <c r="A18" s="22"/>
      <c r="B18" s="7"/>
      <c r="C18" s="7"/>
      <c r="D18" s="7"/>
      <c r="E18" s="7"/>
      <c r="F18" s="7"/>
      <c r="G18" s="450"/>
      <c r="H18" s="7"/>
    </row>
    <row r="19" spans="1:8" ht="18" hidden="1" customHeight="1">
      <c r="A19" s="22"/>
      <c r="B19" s="22" t="s">
        <v>521</v>
      </c>
      <c r="C19" s="22"/>
      <c r="D19" s="690"/>
      <c r="E19" s="690"/>
      <c r="F19" s="11"/>
      <c r="G19" s="856">
        <v>0</v>
      </c>
      <c r="H19" s="690">
        <v>0</v>
      </c>
    </row>
    <row r="20" spans="1:8" ht="18" customHeight="1">
      <c r="A20" s="22"/>
      <c r="B20" s="22" t="s">
        <v>522</v>
      </c>
      <c r="C20" s="11"/>
      <c r="D20" s="11"/>
      <c r="E20" s="11"/>
      <c r="F20" s="11"/>
      <c r="G20" s="856">
        <v>-23</v>
      </c>
      <c r="H20" s="690">
        <v>-119</v>
      </c>
    </row>
    <row r="21" spans="1:8" ht="18" customHeight="1">
      <c r="A21" s="22"/>
      <c r="B21" s="22" t="s">
        <v>523</v>
      </c>
      <c r="C21" s="22"/>
      <c r="D21" s="690"/>
      <c r="E21" s="690"/>
      <c r="F21" s="11"/>
      <c r="G21" s="856">
        <v>-35</v>
      </c>
      <c r="H21" s="690">
        <v>-65</v>
      </c>
    </row>
    <row r="22" spans="1:8" ht="18" customHeight="1" thickBot="1">
      <c r="A22" s="22"/>
      <c r="B22" s="31" t="s">
        <v>454</v>
      </c>
      <c r="C22" s="11"/>
      <c r="D22" s="11"/>
      <c r="E22" s="11"/>
      <c r="F22" s="11"/>
      <c r="G22" s="857">
        <v>-58</v>
      </c>
      <c r="H22" s="391">
        <v>-184</v>
      </c>
    </row>
    <row r="23" spans="1:8" ht="18" customHeight="1">
      <c r="A23" s="11"/>
      <c r="B23" s="11"/>
      <c r="C23" s="11"/>
      <c r="D23" s="11"/>
      <c r="E23" s="11"/>
      <c r="F23" s="11"/>
      <c r="G23" s="269"/>
      <c r="H23" s="11"/>
    </row>
    <row r="24" spans="1:8" ht="18" customHeight="1">
      <c r="A24" s="30" t="s">
        <v>765</v>
      </c>
      <c r="B24" s="31" t="s">
        <v>517</v>
      </c>
      <c r="C24" s="7"/>
      <c r="D24" s="7"/>
      <c r="E24" s="7"/>
      <c r="F24" s="7"/>
      <c r="G24" s="450"/>
      <c r="H24" s="7"/>
    </row>
    <row r="25" spans="1:8" ht="18" customHeight="1">
      <c r="A25" s="7"/>
      <c r="B25" s="7"/>
      <c r="C25" s="7"/>
      <c r="D25" s="7"/>
      <c r="E25" s="7"/>
      <c r="F25" s="7"/>
      <c r="G25" s="450"/>
      <c r="H25" s="7"/>
    </row>
    <row r="26" spans="1:8" ht="18" customHeight="1">
      <c r="A26" s="22"/>
      <c r="B26" s="22" t="s">
        <v>451</v>
      </c>
      <c r="C26" s="22"/>
      <c r="D26" s="690"/>
      <c r="E26" s="690"/>
      <c r="F26" s="690"/>
      <c r="G26" s="856">
        <v>-706</v>
      </c>
      <c r="H26" s="690">
        <v>-826</v>
      </c>
    </row>
    <row r="27" spans="1:8" ht="18" customHeight="1">
      <c r="A27" s="22"/>
      <c r="B27" s="22" t="s">
        <v>968</v>
      </c>
      <c r="C27" s="7"/>
      <c r="D27" s="7"/>
      <c r="E27" s="7"/>
      <c r="F27" s="7"/>
      <c r="G27" s="856">
        <v>-23</v>
      </c>
      <c r="H27" s="690">
        <v>146</v>
      </c>
    </row>
    <row r="28" spans="1:8" ht="18" customHeight="1">
      <c r="A28" s="22"/>
      <c r="B28" s="22" t="s">
        <v>430</v>
      </c>
      <c r="C28" s="22"/>
      <c r="D28" s="7"/>
      <c r="E28" s="7"/>
      <c r="F28" s="7"/>
      <c r="G28" s="856">
        <v>-35</v>
      </c>
      <c r="H28" s="690">
        <v>-50</v>
      </c>
    </row>
    <row r="29" spans="1:8" ht="18" customHeight="1">
      <c r="A29" s="22"/>
      <c r="B29" s="891" t="s">
        <v>453</v>
      </c>
      <c r="C29" s="891"/>
      <c r="D29" s="7"/>
      <c r="E29" s="7"/>
      <c r="F29" s="7"/>
      <c r="G29" s="310">
        <v>17</v>
      </c>
      <c r="H29" s="22">
        <v>24</v>
      </c>
    </row>
    <row r="30" spans="1:8" ht="18" customHeight="1" thickBot="1">
      <c r="A30" s="22"/>
      <c r="B30" s="892" t="s">
        <v>454</v>
      </c>
      <c r="C30" s="892"/>
      <c r="D30" s="7"/>
      <c r="E30" s="7"/>
      <c r="F30" s="7"/>
      <c r="G30" s="857">
        <v>-747</v>
      </c>
      <c r="H30" s="391">
        <v>-706</v>
      </c>
    </row>
    <row r="31" spans="1:8" ht="18" customHeight="1">
      <c r="A31" s="22"/>
      <c r="B31" s="7"/>
      <c r="C31" s="7"/>
      <c r="D31" s="7"/>
      <c r="E31" s="7"/>
      <c r="F31" s="7"/>
      <c r="G31" s="450"/>
      <c r="H31" s="7"/>
    </row>
    <row r="32" spans="1:8" ht="18" customHeight="1">
      <c r="A32" s="22"/>
      <c r="B32" s="22" t="s">
        <v>518</v>
      </c>
      <c r="C32" s="7"/>
      <c r="D32" s="7"/>
      <c r="E32" s="7"/>
      <c r="F32" s="7"/>
      <c r="G32" s="856">
        <v>23</v>
      </c>
      <c r="H32" s="690">
        <v>118</v>
      </c>
    </row>
    <row r="33" spans="1:8" ht="18" customHeight="1">
      <c r="A33" s="22"/>
      <c r="B33" s="22" t="s">
        <v>519</v>
      </c>
      <c r="C33" s="22"/>
      <c r="D33" s="690"/>
      <c r="E33" s="690"/>
      <c r="F33" s="11"/>
      <c r="G33" s="856">
        <v>29</v>
      </c>
      <c r="H33" s="690">
        <v>62</v>
      </c>
    </row>
    <row r="34" spans="1:8" ht="18" customHeight="1">
      <c r="A34" s="22"/>
      <c r="B34" s="22" t="s">
        <v>520</v>
      </c>
      <c r="C34" s="22"/>
      <c r="D34" s="690"/>
      <c r="E34" s="690"/>
      <c r="F34" s="11"/>
      <c r="G34" s="856">
        <v>-799</v>
      </c>
      <c r="H34" s="690">
        <v>-886</v>
      </c>
    </row>
    <row r="35" spans="1:8" ht="18" customHeight="1" thickBot="1">
      <c r="A35" s="22"/>
      <c r="B35" s="31" t="s">
        <v>454</v>
      </c>
      <c r="C35" s="11"/>
      <c r="D35" s="11"/>
      <c r="E35" s="11"/>
      <c r="F35" s="11"/>
      <c r="G35" s="857">
        <v>-747</v>
      </c>
      <c r="H35" s="391">
        <v>-706</v>
      </c>
    </row>
    <row r="36" spans="1:8" ht="15" customHeight="1"/>
    <row r="37" spans="1:8" ht="15" customHeight="1"/>
    <row r="38" spans="1:8" ht="15" customHeight="1"/>
    <row r="39" spans="1:8" ht="15" customHeight="1"/>
    <row r="40" spans="1:8" ht="15" customHeight="1"/>
    <row r="41" spans="1:8" ht="15" customHeight="1"/>
    <row r="42" spans="1:8" ht="15" customHeight="1"/>
    <row r="43" spans="1:8" ht="15" customHeight="1"/>
    <row r="44" spans="1:8" ht="15" customHeight="1"/>
    <row r="45" spans="1:8" ht="15" customHeight="1"/>
    <row r="46" spans="1:8" ht="15" customHeight="1"/>
    <row r="47" spans="1:8" ht="15" customHeight="1"/>
    <row r="48" spans="1: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</sheetData>
  <customSheetViews>
    <customSheetView guid="{24C5F6D1-AC73-4939-BE3B-CE6EF1966359}" fitToPage="1" printArea="1" hiddenRows="1">
      <selection activeCell="B63" sqref="B63"/>
      <rowBreaks count="4" manualBreakCount="4">
        <brk id="48" max="7" man="1"/>
        <brk id="86" max="7" man="1"/>
        <brk id="137" max="7" man="1"/>
        <brk id="182" max="7" man="1"/>
      </rowBreaks>
      <pageMargins left="0.47244094488188981" right="0.27559055118110237" top="0.23622047244094491" bottom="0.19685039370078741" header="0.23622047244094491" footer="0.19685039370078741"/>
      <pageSetup paperSize="9" scale="59" fitToHeight="0" orientation="portrait" r:id="rId1"/>
      <headerFooter alignWithMargins="0"/>
    </customSheetView>
    <customSheetView guid="{AEAF5D03-0CD3-48DD-91C0-E80B9C3D78F9}" scale="70" fitToPage="1" printArea="1">
      <selection activeCell="B86" sqref="B86"/>
      <rowBreaks count="4" manualBreakCount="4">
        <brk id="48" max="7" man="1"/>
        <brk id="86" max="7" man="1"/>
        <brk id="137" max="7" man="1"/>
        <brk id="182" max="7" man="1"/>
      </rowBreaks>
      <pageMargins left="0.47244094488188981" right="0.27559055118110237" top="0.23622047244094491" bottom="0.19685039370078741" header="0.23622047244094491" footer="0.19685039370078741"/>
      <pageSetup paperSize="9" scale="59" fitToHeight="0" orientation="portrait" r:id="rId2"/>
      <headerFooter alignWithMargins="0"/>
    </customSheetView>
  </customSheetViews>
  <mergeCells count="4">
    <mergeCell ref="B16:C16"/>
    <mergeCell ref="B17:C17"/>
    <mergeCell ref="B29:C29"/>
    <mergeCell ref="B30:C30"/>
  </mergeCells>
  <pageMargins left="0.47244094488188981" right="0.27559055118110237" top="0.23622047244094491" bottom="0.19685039370078741" header="0.23622047244094491" footer="0.19685039370078741"/>
  <pageSetup paperSize="9" scale="59" fitToHeight="0" orientation="portrait" r:id="rId3"/>
  <headerFooter alignWithMargins="0"/>
  <rowBreaks count="4" manualBreakCount="4">
    <brk id="48" max="7" man="1"/>
    <brk id="86" max="7" man="1"/>
    <brk id="137" max="7" man="1"/>
    <brk id="182" max="7" man="1"/>
  </rowBreaks>
  <drawing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autoPageBreaks="0" fitToPage="1"/>
  </sheetPr>
  <dimension ref="A1:H324"/>
  <sheetViews>
    <sheetView topLeftCell="A64" workbookViewId="0">
      <selection activeCell="B78" sqref="B78"/>
    </sheetView>
  </sheetViews>
  <sheetFormatPr defaultColWidth="8.6640625" defaultRowHeight="13.2"/>
  <cols>
    <col min="1" max="1" width="8.33203125" customWidth="1"/>
    <col min="2" max="2" width="4.5546875" customWidth="1"/>
    <col min="3" max="3" width="3.5546875" customWidth="1"/>
    <col min="4" max="4" width="79.6640625" customWidth="1"/>
    <col min="5" max="5" width="10.44140625" hidden="1" customWidth="1"/>
    <col min="6" max="6" width="22.6640625" customWidth="1"/>
    <col min="7" max="7" width="14.44140625" customWidth="1"/>
    <col min="8" max="8" width="17.5546875" customWidth="1"/>
    <col min="9" max="10" width="10.44140625" customWidth="1"/>
    <col min="11" max="11" width="11.44140625" customWidth="1"/>
    <col min="12" max="12" width="12.5546875" customWidth="1"/>
    <col min="13" max="13" width="13.44140625" customWidth="1"/>
    <col min="14" max="17" width="18.5546875" customWidth="1"/>
  </cols>
  <sheetData>
    <row r="1" spans="1:8" ht="15" customHeight="1">
      <c r="A1" s="1"/>
      <c r="B1" s="1"/>
      <c r="C1" s="1"/>
      <c r="D1" s="1"/>
      <c r="E1" s="1"/>
      <c r="F1" s="2"/>
      <c r="G1" s="1"/>
      <c r="H1" s="1"/>
    </row>
    <row r="2" spans="1:8" ht="22.8">
      <c r="A2" s="143" t="s">
        <v>366</v>
      </c>
      <c r="B2" s="29"/>
      <c r="C2" s="11"/>
      <c r="D2" s="11"/>
      <c r="E2" s="11"/>
      <c r="F2" s="8"/>
      <c r="G2" s="11"/>
      <c r="H2" s="31" t="s">
        <v>404</v>
      </c>
    </row>
    <row r="3" spans="1:8" ht="15.6">
      <c r="A3" s="10" t="s">
        <v>659</v>
      </c>
      <c r="B3" s="11"/>
      <c r="C3" s="11"/>
      <c r="D3" s="11"/>
      <c r="E3" s="11"/>
      <c r="F3" s="8"/>
      <c r="G3" s="11"/>
      <c r="H3" s="11"/>
    </row>
    <row r="4" spans="1:8" ht="6" customHeight="1" thickBot="1">
      <c r="A4" s="37"/>
      <c r="B4" s="34"/>
      <c r="C4" s="34"/>
      <c r="D4" s="34"/>
      <c r="E4" s="34"/>
      <c r="F4" s="38"/>
      <c r="G4" s="34"/>
      <c r="H4" s="34"/>
    </row>
    <row r="5" spans="1:8" ht="23.1" customHeight="1">
      <c r="A5" s="330"/>
      <c r="B5" s="330"/>
      <c r="C5" s="330"/>
      <c r="D5" s="330"/>
      <c r="E5" s="321"/>
      <c r="F5" s="321"/>
      <c r="G5" s="448" t="s">
        <v>297</v>
      </c>
      <c r="H5" s="347" t="s">
        <v>190</v>
      </c>
    </row>
    <row r="6" spans="1:8" ht="17.399999999999999">
      <c r="A6" s="315"/>
      <c r="B6" s="315"/>
      <c r="C6" s="315"/>
      <c r="D6" s="315"/>
      <c r="E6" s="309"/>
      <c r="F6" s="309"/>
      <c r="G6" s="348" t="s">
        <v>652</v>
      </c>
      <c r="H6" s="324" t="s">
        <v>333</v>
      </c>
    </row>
    <row r="7" spans="1:8" ht="18" thickBot="1">
      <c r="A7" s="338"/>
      <c r="B7" s="349"/>
      <c r="C7" s="318"/>
      <c r="D7" s="318"/>
      <c r="E7" s="318"/>
      <c r="F7" s="318"/>
      <c r="G7" s="350" t="s">
        <v>73</v>
      </c>
      <c r="H7" s="325" t="s">
        <v>73</v>
      </c>
    </row>
    <row r="8" spans="1:8" ht="2.1" customHeight="1">
      <c r="A8" s="31"/>
      <c r="B8" s="240"/>
      <c r="C8" s="22"/>
      <c r="D8" s="22"/>
      <c r="E8" s="22"/>
      <c r="F8" s="22"/>
      <c r="G8" s="348"/>
      <c r="H8" s="32"/>
    </row>
    <row r="9" spans="1:8" ht="20.7" customHeight="1">
      <c r="A9" s="31">
        <v>16</v>
      </c>
      <c r="B9" s="693" t="s">
        <v>524</v>
      </c>
      <c r="C9" s="22"/>
      <c r="D9" s="22"/>
      <c r="E9" s="49"/>
      <c r="F9" s="49"/>
      <c r="G9" s="310"/>
      <c r="H9" s="22"/>
    </row>
    <row r="10" spans="1:8" ht="17.399999999999999">
      <c r="A10" s="22"/>
      <c r="B10" s="22" t="s">
        <v>246</v>
      </c>
      <c r="C10" s="22"/>
      <c r="D10" s="22"/>
      <c r="E10" s="49"/>
      <c r="F10" s="49"/>
      <c r="G10" s="310">
        <v>1075.057</v>
      </c>
      <c r="H10" s="22">
        <v>1366.229</v>
      </c>
    </row>
    <row r="11" spans="1:8" ht="17.399999999999999">
      <c r="A11" s="22"/>
      <c r="B11" s="22" t="s">
        <v>358</v>
      </c>
      <c r="C11" s="22"/>
      <c r="D11" s="22"/>
      <c r="E11" s="49"/>
      <c r="F11" s="49"/>
      <c r="G11" s="310">
        <v>13.829000000000001</v>
      </c>
      <c r="H11" s="22">
        <v>48.228000000000002</v>
      </c>
    </row>
    <row r="12" spans="1:8" ht="17.399999999999999">
      <c r="A12" s="22"/>
      <c r="B12" s="22" t="s">
        <v>172</v>
      </c>
      <c r="C12" s="22"/>
      <c r="D12" s="22"/>
      <c r="E12" s="49"/>
      <c r="F12" s="49"/>
      <c r="G12" s="311">
        <v>54.012740489999999</v>
      </c>
      <c r="H12" s="58">
        <v>42.983077909999999</v>
      </c>
    </row>
    <row r="13" spans="1:8" ht="17.399999999999999">
      <c r="A13" s="22"/>
      <c r="B13" s="22" t="s">
        <v>444</v>
      </c>
      <c r="C13" s="22"/>
      <c r="D13" s="22"/>
      <c r="E13" s="49"/>
      <c r="F13" s="49"/>
      <c r="G13" s="311">
        <v>0</v>
      </c>
      <c r="H13" s="58">
        <v>1</v>
      </c>
    </row>
    <row r="14" spans="1:8" ht="17.399999999999999">
      <c r="A14" s="22"/>
      <c r="B14" s="22" t="s">
        <v>99</v>
      </c>
      <c r="C14" s="22"/>
      <c r="D14" s="22"/>
      <c r="E14" s="49"/>
      <c r="F14" s="49"/>
      <c r="G14" s="310">
        <v>160.63578551400008</v>
      </c>
      <c r="H14" s="22">
        <v>161.42665144881002</v>
      </c>
    </row>
    <row r="15" spans="1:8" ht="18" thickBot="1">
      <c r="A15" s="22"/>
      <c r="B15" s="31" t="s">
        <v>37</v>
      </c>
      <c r="C15" s="22"/>
      <c r="D15" s="22"/>
      <c r="E15" s="49"/>
      <c r="F15" s="49"/>
      <c r="G15" s="624">
        <v>1303.6205260040001</v>
      </c>
      <c r="H15" s="36">
        <v>1618.8667293588101</v>
      </c>
    </row>
    <row r="16" spans="1:8" ht="15" customHeight="1" thickBot="1">
      <c r="A16" s="35"/>
      <c r="B16" s="63"/>
      <c r="C16" s="35"/>
      <c r="D16" s="35"/>
      <c r="E16" s="64"/>
      <c r="F16" s="64"/>
      <c r="G16" s="63"/>
      <c r="H16" s="35"/>
    </row>
    <row r="17" spans="1:8" ht="23.1" customHeight="1">
      <c r="A17" s="31">
        <v>17</v>
      </c>
      <c r="B17" s="693" t="s">
        <v>525</v>
      </c>
      <c r="C17" s="22"/>
      <c r="D17" s="22"/>
      <c r="E17" s="49"/>
      <c r="F17" s="49"/>
      <c r="G17" s="310"/>
      <c r="H17" s="22"/>
    </row>
    <row r="18" spans="1:8" ht="17.399999999999999">
      <c r="A18" s="22"/>
      <c r="B18" s="22" t="s">
        <v>101</v>
      </c>
      <c r="C18" s="22"/>
      <c r="D18" s="22"/>
      <c r="E18" s="49"/>
      <c r="F18" s="49"/>
      <c r="G18" s="310">
        <v>328.49259155855907</v>
      </c>
      <c r="H18" s="22">
        <v>184.34974052999999</v>
      </c>
    </row>
    <row r="19" spans="1:8" ht="17.399999999999999">
      <c r="A19" s="22"/>
      <c r="B19" s="22" t="s">
        <v>134</v>
      </c>
      <c r="C19" s="1"/>
      <c r="D19" s="1"/>
      <c r="E19" s="1"/>
      <c r="F19" s="1"/>
      <c r="G19" s="310">
        <v>86.478571010900012</v>
      </c>
      <c r="H19" s="22">
        <v>88</v>
      </c>
    </row>
    <row r="20" spans="1:8" ht="17.399999999999999">
      <c r="A20" s="22"/>
      <c r="B20" s="22" t="s">
        <v>617</v>
      </c>
      <c r="C20" s="22"/>
      <c r="D20" s="22"/>
      <c r="E20" s="49"/>
      <c r="F20" s="49"/>
      <c r="G20" s="310">
        <v>744.47968278677399</v>
      </c>
      <c r="H20" s="22">
        <v>416.32764478000001</v>
      </c>
    </row>
    <row r="21" spans="1:8" ht="17.399999999999999">
      <c r="A21" s="22"/>
      <c r="B21" s="22" t="s">
        <v>135</v>
      </c>
      <c r="C21" s="22"/>
      <c r="D21" s="22"/>
      <c r="E21" s="49"/>
      <c r="F21" s="49"/>
      <c r="G21" s="310">
        <v>635.53775749715101</v>
      </c>
      <c r="H21" s="22">
        <v>184.15814621499999</v>
      </c>
    </row>
    <row r="22" spans="1:8" ht="17.399999999999999">
      <c r="A22" s="22"/>
      <c r="B22" s="22" t="s">
        <v>411</v>
      </c>
      <c r="C22" s="22"/>
      <c r="D22" s="22"/>
      <c r="E22" s="49"/>
      <c r="F22" s="49"/>
      <c r="G22" s="310">
        <v>113</v>
      </c>
      <c r="H22" s="22">
        <v>137</v>
      </c>
    </row>
    <row r="23" spans="1:8" ht="17.399999999999999" hidden="1">
      <c r="A23" s="22"/>
      <c r="B23" s="654" t="s">
        <v>302</v>
      </c>
      <c r="C23" s="22"/>
      <c r="D23" s="22"/>
      <c r="E23" s="49"/>
      <c r="F23" s="49"/>
      <c r="G23" s="311">
        <v>0</v>
      </c>
      <c r="H23" s="58">
        <v>0</v>
      </c>
    </row>
    <row r="24" spans="1:8" ht="17.399999999999999">
      <c r="A24" s="22"/>
      <c r="B24" s="22" t="s">
        <v>272</v>
      </c>
      <c r="C24" s="22"/>
      <c r="D24" s="22"/>
      <c r="E24" s="49"/>
      <c r="F24" s="49"/>
      <c r="G24" s="311">
        <v>93.652313399999997</v>
      </c>
      <c r="H24" s="58">
        <v>67</v>
      </c>
    </row>
    <row r="25" spans="1:8" ht="17.399999999999999">
      <c r="A25" s="22"/>
      <c r="B25" s="22" t="s">
        <v>471</v>
      </c>
      <c r="C25" s="22"/>
      <c r="D25" s="22"/>
      <c r="E25" s="49"/>
      <c r="F25" s="49"/>
      <c r="G25" s="311">
        <v>29.785733104999998</v>
      </c>
      <c r="H25" s="58">
        <v>40</v>
      </c>
    </row>
    <row r="26" spans="1:8" ht="17.399999999999999">
      <c r="A26" s="22"/>
      <c r="B26" s="22" t="s">
        <v>302</v>
      </c>
      <c r="C26" s="22"/>
      <c r="D26" s="22"/>
      <c r="E26" s="49"/>
      <c r="F26" s="49"/>
      <c r="G26" s="311">
        <v>66</v>
      </c>
      <c r="H26" s="58">
        <v>77</v>
      </c>
    </row>
    <row r="27" spans="1:8" ht="17.399999999999999">
      <c r="A27" s="22"/>
      <c r="B27" s="22" t="s">
        <v>472</v>
      </c>
      <c r="C27" s="22"/>
      <c r="D27" s="22"/>
      <c r="E27" s="49"/>
      <c r="F27" s="49"/>
      <c r="G27" s="311">
        <v>22</v>
      </c>
      <c r="H27" s="58">
        <v>23</v>
      </c>
    </row>
    <row r="28" spans="1:8" ht="17.399999999999999">
      <c r="A28" s="22"/>
      <c r="B28" s="22" t="s">
        <v>99</v>
      </c>
      <c r="C28" s="22"/>
      <c r="D28" s="22"/>
      <c r="E28" s="49"/>
      <c r="F28" s="49"/>
      <c r="G28" s="310">
        <v>426.37764202962626</v>
      </c>
      <c r="H28" s="22">
        <v>806</v>
      </c>
    </row>
    <row r="29" spans="1:8" ht="18" thickBot="1">
      <c r="A29" s="22"/>
      <c r="B29" s="31" t="s">
        <v>37</v>
      </c>
      <c r="C29" s="22"/>
      <c r="D29" s="22"/>
      <c r="E29" s="49"/>
      <c r="F29" s="49"/>
      <c r="G29" s="624">
        <v>2544.8042913880099</v>
      </c>
      <c r="H29" s="36">
        <v>2021.8290950025998</v>
      </c>
    </row>
    <row r="30" spans="1:8" ht="17.399999999999999">
      <c r="A30" s="22"/>
      <c r="B30" s="664"/>
      <c r="C30" s="22"/>
      <c r="D30" s="22"/>
      <c r="E30" s="49"/>
      <c r="F30" s="49"/>
      <c r="G30" s="31"/>
      <c r="H30" s="22"/>
    </row>
    <row r="31" spans="1:8" ht="15" customHeight="1" thickBot="1">
      <c r="A31" s="35"/>
      <c r="B31" s="63"/>
      <c r="C31" s="35"/>
      <c r="D31" s="35"/>
      <c r="E31" s="64"/>
      <c r="F31" s="64"/>
      <c r="G31" s="63"/>
      <c r="H31" s="35"/>
    </row>
    <row r="32" spans="1:8" ht="20.100000000000001" customHeight="1">
      <c r="A32" s="31">
        <v>18</v>
      </c>
      <c r="B32" s="31" t="s">
        <v>89</v>
      </c>
      <c r="C32" s="22"/>
      <c r="D32" s="22"/>
      <c r="E32" s="48"/>
      <c r="F32" s="48"/>
      <c r="G32" s="351"/>
      <c r="H32" s="48"/>
    </row>
    <row r="33" spans="1:8" ht="15" customHeight="1">
      <c r="A33" s="22"/>
      <c r="B33" s="22" t="s">
        <v>90</v>
      </c>
      <c r="C33" s="22"/>
      <c r="D33" s="22"/>
      <c r="E33" s="48"/>
      <c r="F33" s="48"/>
      <c r="G33" s="351"/>
      <c r="H33" s="48"/>
    </row>
    <row r="34" spans="1:8" ht="17.399999999999999">
      <c r="A34" s="22"/>
      <c r="B34" s="22" t="s">
        <v>91</v>
      </c>
      <c r="C34" s="22"/>
      <c r="D34" s="22"/>
      <c r="E34" s="48"/>
      <c r="F34" s="48"/>
      <c r="G34" s="351">
        <v>404</v>
      </c>
      <c r="H34" s="59">
        <v>465.18295243208695</v>
      </c>
    </row>
    <row r="35" spans="1:8" ht="17.399999999999999">
      <c r="A35" s="22"/>
      <c r="B35" s="22" t="s">
        <v>116</v>
      </c>
      <c r="C35" s="22"/>
      <c r="D35" s="22"/>
      <c r="E35" s="48"/>
      <c r="F35" s="48"/>
      <c r="G35" s="622">
        <v>42</v>
      </c>
      <c r="H35" s="60">
        <v>61.945922338501902</v>
      </c>
    </row>
    <row r="36" spans="1:8" ht="17.399999999999999">
      <c r="A36" s="22"/>
      <c r="B36" s="22" t="s">
        <v>196</v>
      </c>
      <c r="C36" s="22"/>
      <c r="D36" s="22"/>
      <c r="E36" s="48"/>
      <c r="F36" s="48"/>
      <c r="G36" s="623">
        <v>362.058927785175</v>
      </c>
      <c r="H36" s="61">
        <v>403.23703009358502</v>
      </c>
    </row>
    <row r="37" spans="1:8" ht="15" customHeight="1">
      <c r="A37" s="22"/>
      <c r="B37" s="22" t="s">
        <v>92</v>
      </c>
      <c r="C37" s="22"/>
      <c r="D37" s="22"/>
      <c r="E37" s="48"/>
      <c r="F37" s="48"/>
      <c r="G37" s="351">
        <v>12.2997215138132</v>
      </c>
      <c r="H37" s="59">
        <v>-14.6507637782</v>
      </c>
    </row>
    <row r="38" spans="1:8" ht="17.399999999999999">
      <c r="A38" s="22"/>
      <c r="B38" s="22" t="s">
        <v>32</v>
      </c>
      <c r="C38" s="22"/>
      <c r="D38" s="22"/>
      <c r="E38" s="48"/>
      <c r="F38" s="44"/>
      <c r="G38" s="660">
        <v>993</v>
      </c>
      <c r="H38" s="661">
        <v>110.98947131515</v>
      </c>
    </row>
    <row r="39" spans="1:8" ht="18" customHeight="1" thickBot="1">
      <c r="A39" s="22"/>
      <c r="B39" s="42" t="s">
        <v>240</v>
      </c>
      <c r="C39" s="48"/>
      <c r="D39" s="48"/>
      <c r="E39" s="48"/>
      <c r="F39" s="48"/>
      <c r="G39" s="783">
        <v>1409</v>
      </c>
      <c r="H39" s="784">
        <v>560.52165996903682</v>
      </c>
    </row>
    <row r="40" spans="1:8" ht="18" customHeight="1">
      <c r="A40" s="22"/>
      <c r="B40" s="42"/>
      <c r="C40" s="48"/>
      <c r="D40" s="48"/>
      <c r="E40" s="48"/>
      <c r="F40" s="48"/>
      <c r="G40" s="42"/>
      <c r="H40" s="48"/>
    </row>
    <row r="41" spans="1:8" ht="18" customHeight="1">
      <c r="A41" s="22"/>
      <c r="B41" s="48" t="s">
        <v>935</v>
      </c>
      <c r="C41" s="48"/>
      <c r="D41" s="48"/>
      <c r="E41" s="48"/>
      <c r="F41" s="48"/>
      <c r="G41" s="42"/>
      <c r="H41" s="48"/>
    </row>
    <row r="42" spans="1:8" ht="18" customHeight="1">
      <c r="A42" s="22"/>
      <c r="B42" s="48" t="s">
        <v>989</v>
      </c>
      <c r="C42" s="48"/>
      <c r="D42" s="48"/>
      <c r="E42" s="48"/>
      <c r="F42" s="48"/>
      <c r="G42" s="42"/>
      <c r="H42" s="48"/>
    </row>
    <row r="43" spans="1:8" ht="18" customHeight="1">
      <c r="A43" s="22"/>
      <c r="B43" s="48" t="s">
        <v>990</v>
      </c>
      <c r="C43" s="48"/>
      <c r="D43" s="48"/>
      <c r="E43" s="48"/>
      <c r="F43" s="48"/>
      <c r="G43" s="42"/>
      <c r="H43" s="48"/>
    </row>
    <row r="44" spans="1:8" ht="18" customHeight="1" thickBot="1">
      <c r="A44" s="35"/>
      <c r="B44" s="62"/>
      <c r="C44" s="62"/>
      <c r="D44" s="62"/>
      <c r="E44" s="62"/>
      <c r="F44" s="62"/>
      <c r="G44" s="152"/>
      <c r="H44" s="65"/>
    </row>
    <row r="45" spans="1:8" ht="26.7" customHeight="1">
      <c r="A45" s="31">
        <v>19</v>
      </c>
      <c r="B45" s="693" t="s">
        <v>969</v>
      </c>
      <c r="C45" s="22"/>
      <c r="D45" s="22"/>
      <c r="E45" s="22"/>
      <c r="F45" s="31"/>
      <c r="G45" s="537"/>
    </row>
    <row r="46" spans="1:8" ht="21" customHeight="1">
      <c r="A46" s="31"/>
      <c r="B46" s="31"/>
      <c r="C46" s="22"/>
      <c r="D46" s="22"/>
      <c r="E46" s="22"/>
      <c r="F46" s="31"/>
      <c r="G46" s="537"/>
    </row>
    <row r="47" spans="1:8" ht="21" customHeight="1">
      <c r="A47" s="31"/>
      <c r="B47" s="31" t="s">
        <v>896</v>
      </c>
      <c r="C47" s="22"/>
      <c r="D47" s="22"/>
      <c r="E47" s="22"/>
      <c r="F47" s="31"/>
      <c r="G47" s="310">
        <v>3162.3054988155</v>
      </c>
      <c r="H47" s="48">
        <v>-566.57377240403196</v>
      </c>
    </row>
    <row r="48" spans="1:8" ht="21" customHeight="1">
      <c r="A48" s="31"/>
      <c r="B48" s="22" t="s">
        <v>594</v>
      </c>
      <c r="C48" s="22"/>
      <c r="D48" s="22"/>
      <c r="E48" s="22"/>
      <c r="F48" s="31"/>
      <c r="G48" s="838">
        <v>-354.75808507350001</v>
      </c>
      <c r="H48" s="48">
        <v>-86.821659871800009</v>
      </c>
    </row>
    <row r="49" spans="1:8" ht="21" customHeight="1">
      <c r="A49" s="31"/>
      <c r="B49" s="22" t="s">
        <v>431</v>
      </c>
      <c r="C49" s="22"/>
      <c r="D49" s="22"/>
      <c r="E49" s="22"/>
      <c r="F49" s="31"/>
      <c r="G49" s="310">
        <v>2408.7689999999998</v>
      </c>
      <c r="H49" s="48">
        <v>3288.6350000000002</v>
      </c>
    </row>
    <row r="50" spans="1:8" ht="21" customHeight="1">
      <c r="A50" s="31"/>
      <c r="B50" s="22" t="s">
        <v>715</v>
      </c>
      <c r="C50" s="22"/>
      <c r="D50" s="22"/>
      <c r="E50" s="22"/>
      <c r="F50" s="31"/>
      <c r="G50" s="870">
        <v>416.28751522440103</v>
      </c>
      <c r="H50" s="241">
        <v>-2181.9556105102597</v>
      </c>
    </row>
    <row r="51" spans="1:8" ht="21" customHeight="1">
      <c r="A51" s="31"/>
      <c r="B51" s="31" t="s">
        <v>371</v>
      </c>
      <c r="C51" s="22"/>
      <c r="D51" s="22"/>
      <c r="E51" s="22"/>
      <c r="F51" s="31"/>
      <c r="G51" s="310">
        <v>5631.6039289664013</v>
      </c>
      <c r="H51" s="48">
        <v>453.28395721390871</v>
      </c>
    </row>
    <row r="52" spans="1:8" ht="21" customHeight="1">
      <c r="A52" s="31"/>
      <c r="B52" s="31" t="s">
        <v>39</v>
      </c>
      <c r="C52" s="22"/>
      <c r="D52" s="22"/>
      <c r="E52" s="22"/>
      <c r="F52" s="31"/>
      <c r="G52" s="838">
        <v>-596</v>
      </c>
      <c r="H52" s="48">
        <v>806.19634791852877</v>
      </c>
    </row>
    <row r="53" spans="1:8" ht="21" customHeight="1">
      <c r="A53" s="31"/>
      <c r="B53" s="22" t="s">
        <v>210</v>
      </c>
      <c r="C53" s="22"/>
      <c r="D53" s="22"/>
      <c r="E53" s="22"/>
      <c r="F53" s="31"/>
      <c r="G53" s="816">
        <v>982.90739072631607</v>
      </c>
      <c r="H53" s="811">
        <v>979.15797100796397</v>
      </c>
    </row>
    <row r="54" spans="1:8" ht="21" hidden="1" customHeight="1">
      <c r="A54" s="31"/>
      <c r="B54" s="22" t="s">
        <v>357</v>
      </c>
      <c r="C54" s="22"/>
      <c r="D54" s="22"/>
      <c r="E54" s="22"/>
      <c r="F54" s="31"/>
      <c r="G54" s="817">
        <v>0</v>
      </c>
      <c r="H54" s="812">
        <v>0</v>
      </c>
    </row>
    <row r="55" spans="1:8" ht="21" customHeight="1">
      <c r="A55" s="31"/>
      <c r="B55" s="22" t="s">
        <v>897</v>
      </c>
      <c r="C55" s="22"/>
      <c r="D55" s="22"/>
      <c r="E55" s="22"/>
      <c r="F55" s="31"/>
      <c r="G55" s="869">
        <v>-2408.7689999999998</v>
      </c>
      <c r="H55" s="812">
        <v>-3288.6350000000002</v>
      </c>
    </row>
    <row r="56" spans="1:8" ht="21" customHeight="1">
      <c r="A56" s="31"/>
      <c r="B56" s="22" t="s">
        <v>971</v>
      </c>
      <c r="C56" s="22"/>
      <c r="D56" s="22"/>
      <c r="E56" s="22"/>
      <c r="F56" s="31"/>
      <c r="G56" s="817">
        <v>49</v>
      </c>
      <c r="H56" s="812">
        <v>-27</v>
      </c>
    </row>
    <row r="57" spans="1:8" ht="17.399999999999999">
      <c r="A57" s="31"/>
      <c r="B57" s="22" t="s">
        <v>898</v>
      </c>
      <c r="C57" s="22"/>
      <c r="D57" s="22"/>
      <c r="E57" s="22"/>
      <c r="F57" s="31"/>
      <c r="G57" s="839">
        <v>0</v>
      </c>
      <c r="H57" s="812">
        <v>2209</v>
      </c>
    </row>
    <row r="58" spans="1:8" ht="17.399999999999999">
      <c r="A58" s="31"/>
      <c r="B58" s="22" t="s">
        <v>899</v>
      </c>
      <c r="C58" s="22"/>
      <c r="D58" s="22"/>
      <c r="E58" s="22"/>
      <c r="F58" s="31"/>
      <c r="G58" s="839">
        <v>-3</v>
      </c>
      <c r="H58" s="812">
        <v>0</v>
      </c>
    </row>
    <row r="59" spans="1:8" ht="17.399999999999999" hidden="1">
      <c r="A59" s="31"/>
      <c r="B59" s="22" t="s">
        <v>531</v>
      </c>
      <c r="C59" s="22"/>
      <c r="D59" s="22"/>
      <c r="E59" s="22"/>
      <c r="F59" s="31"/>
      <c r="G59" s="817">
        <v>0</v>
      </c>
      <c r="H59" s="812">
        <v>0</v>
      </c>
    </row>
    <row r="60" spans="1:8" ht="17.399999999999999" hidden="1">
      <c r="A60" s="31"/>
      <c r="B60" s="22" t="s">
        <v>387</v>
      </c>
      <c r="C60" s="22"/>
      <c r="D60" s="22"/>
      <c r="E60" s="22"/>
      <c r="F60" s="31"/>
      <c r="G60" s="817">
        <v>0</v>
      </c>
      <c r="H60" s="812">
        <v>0</v>
      </c>
    </row>
    <row r="61" spans="1:8" ht="17.399999999999999">
      <c r="A61" s="31"/>
      <c r="B61" s="22" t="s">
        <v>917</v>
      </c>
      <c r="C61" s="22"/>
      <c r="D61" s="22"/>
      <c r="E61" s="22"/>
      <c r="F61" s="31"/>
      <c r="G61" s="839">
        <v>-462</v>
      </c>
      <c r="H61" s="812">
        <v>0</v>
      </c>
    </row>
    <row r="62" spans="1:8" ht="21" hidden="1" customHeight="1">
      <c r="A62" s="31"/>
      <c r="B62" s="22" t="s">
        <v>256</v>
      </c>
      <c r="C62" s="22"/>
      <c r="D62" s="22"/>
      <c r="E62" s="22"/>
      <c r="F62" s="31"/>
      <c r="G62" s="840" t="e">
        <v>#VALUE!</v>
      </c>
      <c r="H62" s="812">
        <v>0</v>
      </c>
    </row>
    <row r="63" spans="1:8" ht="21" customHeight="1">
      <c r="A63" s="31"/>
      <c r="B63" s="22" t="s">
        <v>824</v>
      </c>
      <c r="C63" s="22"/>
      <c r="D63" s="22"/>
      <c r="E63" s="22"/>
      <c r="F63" s="31"/>
      <c r="G63" s="817">
        <v>354.75808507350001</v>
      </c>
      <c r="H63" s="812">
        <v>86.821659871800009</v>
      </c>
    </row>
    <row r="64" spans="1:8" ht="21" customHeight="1">
      <c r="A64" s="31"/>
      <c r="B64" s="22" t="s">
        <v>175</v>
      </c>
      <c r="C64" s="22"/>
      <c r="D64" s="22"/>
      <c r="E64" s="22"/>
      <c r="F64" s="31"/>
      <c r="G64" s="817">
        <v>806.39850247441996</v>
      </c>
      <c r="H64" s="812">
        <v>765.85171703876495</v>
      </c>
    </row>
    <row r="65" spans="1:8" ht="21" hidden="1" customHeight="1">
      <c r="A65" s="31"/>
      <c r="B65" s="22" t="s">
        <v>350</v>
      </c>
      <c r="C65" s="22"/>
      <c r="D65" s="22"/>
      <c r="E65" s="22"/>
      <c r="F65" s="31"/>
      <c r="G65" s="840">
        <v>0</v>
      </c>
      <c r="H65" s="812">
        <v>0</v>
      </c>
    </row>
    <row r="66" spans="1:8" ht="21" customHeight="1">
      <c r="A66" s="31"/>
      <c r="B66" s="22" t="s">
        <v>140</v>
      </c>
      <c r="C66" s="22"/>
      <c r="D66" s="22"/>
      <c r="E66" s="22"/>
      <c r="F66" s="31"/>
      <c r="G66" s="817">
        <v>113</v>
      </c>
      <c r="H66" s="812">
        <v>137</v>
      </c>
    </row>
    <row r="67" spans="1:8" ht="21" hidden="1" customHeight="1">
      <c r="A67" s="31"/>
      <c r="B67" s="22" t="s">
        <v>253</v>
      </c>
      <c r="C67" s="22"/>
      <c r="D67" s="22"/>
      <c r="E67" s="22"/>
      <c r="F67" s="31"/>
      <c r="G67" s="840" t="e">
        <v>#VALUE!</v>
      </c>
      <c r="H67" s="812">
        <v>0</v>
      </c>
    </row>
    <row r="68" spans="1:8" ht="21" hidden="1" customHeight="1">
      <c r="A68" s="31"/>
      <c r="B68" s="22" t="s">
        <v>426</v>
      </c>
      <c r="C68" s="22"/>
      <c r="D68" s="22"/>
      <c r="E68" s="22"/>
      <c r="F68" s="31"/>
      <c r="G68" s="840">
        <v>0</v>
      </c>
      <c r="H68" s="812">
        <v>0</v>
      </c>
    </row>
    <row r="69" spans="1:8" ht="21" hidden="1" customHeight="1">
      <c r="A69" s="31"/>
      <c r="B69" s="22" t="s">
        <v>532</v>
      </c>
      <c r="C69" s="22"/>
      <c r="D69" s="22"/>
      <c r="E69" s="22"/>
      <c r="F69" s="31"/>
      <c r="G69" s="840"/>
      <c r="H69" s="812"/>
    </row>
    <row r="70" spans="1:8" ht="21" hidden="1" customHeight="1">
      <c r="A70" s="31"/>
      <c r="B70" s="22" t="s">
        <v>533</v>
      </c>
      <c r="C70" s="22"/>
      <c r="D70" s="22"/>
      <c r="E70" s="22"/>
      <c r="F70" s="31"/>
      <c r="G70" s="840"/>
      <c r="H70" s="812"/>
    </row>
    <row r="71" spans="1:8" ht="21" customHeight="1">
      <c r="A71" s="31"/>
      <c r="B71" s="22" t="s">
        <v>303</v>
      </c>
      <c r="C71" s="22"/>
      <c r="D71" s="22"/>
      <c r="E71" s="22"/>
      <c r="F71" s="31"/>
      <c r="G71" s="839">
        <v>-3</v>
      </c>
      <c r="H71" s="812">
        <v>-31</v>
      </c>
    </row>
    <row r="72" spans="1:8" ht="21" customHeight="1">
      <c r="A72" s="31"/>
      <c r="B72" s="22" t="s">
        <v>890</v>
      </c>
      <c r="C72" s="22"/>
      <c r="D72" s="22"/>
      <c r="E72" s="22"/>
      <c r="F72" s="31"/>
      <c r="G72" s="839">
        <v>-30</v>
      </c>
      <c r="H72" s="812">
        <v>0</v>
      </c>
    </row>
    <row r="73" spans="1:8" ht="21" customHeight="1">
      <c r="A73" s="31"/>
      <c r="B73" s="22" t="s">
        <v>15</v>
      </c>
      <c r="C73" s="22"/>
      <c r="D73" s="22"/>
      <c r="E73" s="22"/>
      <c r="F73" s="31"/>
      <c r="G73" s="818">
        <v>5</v>
      </c>
      <c r="H73" s="813">
        <v>-25</v>
      </c>
    </row>
    <row r="74" spans="1:8" ht="17.399999999999999">
      <c r="A74" s="31"/>
      <c r="B74" s="31" t="s">
        <v>336</v>
      </c>
      <c r="C74" s="22"/>
      <c r="D74" s="22"/>
      <c r="E74" s="22"/>
      <c r="F74" s="31"/>
      <c r="G74" s="596">
        <v>5036</v>
      </c>
      <c r="H74" s="662">
        <v>1259.4803051324375</v>
      </c>
    </row>
    <row r="75" spans="1:8" ht="17.399999999999999">
      <c r="A75" s="31"/>
      <c r="B75" s="31" t="s">
        <v>929</v>
      </c>
      <c r="C75" s="22"/>
      <c r="D75" s="22"/>
      <c r="E75" s="22"/>
      <c r="F75" s="31"/>
      <c r="G75" s="322">
        <v>-803</v>
      </c>
      <c r="H75" s="44">
        <v>-1214.3346333413065</v>
      </c>
    </row>
    <row r="76" spans="1:8" ht="17.399999999999999">
      <c r="A76" s="31"/>
      <c r="B76" s="416" t="s">
        <v>930</v>
      </c>
      <c r="C76" s="22"/>
      <c r="D76" s="22"/>
      <c r="E76" s="22"/>
      <c r="F76" s="31"/>
      <c r="G76" s="587">
        <v>83.378043945026008</v>
      </c>
      <c r="H76" s="521">
        <v>224.58273173337798</v>
      </c>
    </row>
    <row r="77" spans="1:8" ht="17.399999999999999">
      <c r="A77" s="31"/>
      <c r="B77" s="416" t="s">
        <v>1012</v>
      </c>
      <c r="C77" s="22"/>
      <c r="D77" s="22"/>
      <c r="E77" s="22"/>
      <c r="F77" s="31"/>
      <c r="G77" s="588">
        <v>79</v>
      </c>
      <c r="H77" s="522">
        <v>-532.1601635264301</v>
      </c>
    </row>
    <row r="78" spans="1:8" ht="17.399999999999999">
      <c r="A78" s="31"/>
      <c r="B78" s="416" t="s">
        <v>931</v>
      </c>
      <c r="C78" s="416"/>
      <c r="D78" s="416"/>
      <c r="E78" s="22"/>
      <c r="F78" s="31"/>
      <c r="G78" s="588">
        <v>-886</v>
      </c>
      <c r="H78" s="522">
        <v>-1360.7572015482542</v>
      </c>
    </row>
    <row r="79" spans="1:8" ht="17.399999999999999" customHeight="1">
      <c r="A79" s="31"/>
      <c r="B79" s="416" t="s">
        <v>932</v>
      </c>
      <c r="C79" s="841"/>
      <c r="D79" s="841"/>
      <c r="E79" s="22"/>
      <c r="F79" s="31"/>
      <c r="G79" s="844">
        <v>155</v>
      </c>
      <c r="H79" s="842">
        <v>197</v>
      </c>
    </row>
    <row r="80" spans="1:8" ht="17.399999999999999">
      <c r="A80" s="31"/>
      <c r="B80" s="416" t="s">
        <v>933</v>
      </c>
      <c r="C80" s="841"/>
      <c r="D80" s="841"/>
      <c r="E80" s="22"/>
      <c r="F80" s="31"/>
      <c r="G80" s="845">
        <v>-234</v>
      </c>
      <c r="H80" s="843">
        <v>257</v>
      </c>
    </row>
    <row r="81" spans="1:8" ht="8.1" customHeight="1">
      <c r="A81" s="31"/>
      <c r="B81" s="713"/>
      <c r="C81" s="713"/>
      <c r="D81" s="713"/>
      <c r="E81" s="22"/>
      <c r="F81" s="31"/>
      <c r="G81" s="714"/>
      <c r="H81" s="715"/>
    </row>
    <row r="82" spans="1:8" ht="18" thickBot="1">
      <c r="A82" s="22"/>
      <c r="B82" s="31" t="s">
        <v>329</v>
      </c>
      <c r="C82" s="22"/>
      <c r="D82" s="22"/>
      <c r="E82" s="22"/>
      <c r="F82" s="31"/>
      <c r="G82" s="783">
        <v>4233</v>
      </c>
      <c r="H82" s="784">
        <v>45.145671791131008</v>
      </c>
    </row>
    <row r="83" spans="1:8" ht="16.2">
      <c r="B83" s="664" t="s">
        <v>970</v>
      </c>
      <c r="G83" s="14"/>
      <c r="H83" s="7"/>
    </row>
    <row r="84" spans="1:8" ht="15" thickBot="1">
      <c r="A84" s="27"/>
      <c r="B84" s="34"/>
      <c r="C84" s="66"/>
      <c r="D84" s="66"/>
      <c r="E84" s="66"/>
      <c r="F84" s="66"/>
      <c r="G84" s="601"/>
      <c r="H84" s="27"/>
    </row>
    <row r="85" spans="1:8" ht="23.7" customHeight="1">
      <c r="A85" s="43">
        <v>20</v>
      </c>
      <c r="B85" s="31" t="s">
        <v>766</v>
      </c>
      <c r="C85" s="31"/>
      <c r="D85" s="40"/>
      <c r="E85" s="75"/>
      <c r="F85" s="5"/>
      <c r="G85" s="579"/>
      <c r="H85" s="1"/>
    </row>
    <row r="86" spans="1:8" ht="17.399999999999999">
      <c r="A86" s="43"/>
      <c r="B86" s="22" t="s">
        <v>275</v>
      </c>
      <c r="C86" s="31"/>
      <c r="D86" s="78"/>
      <c r="E86" s="79"/>
      <c r="F86" s="17"/>
      <c r="G86" s="580"/>
      <c r="H86" s="18"/>
    </row>
    <row r="87" spans="1:8" ht="17.399999999999999">
      <c r="A87" s="43"/>
      <c r="B87" s="54" t="s">
        <v>287</v>
      </c>
      <c r="C87" s="31"/>
      <c r="D87" s="76"/>
      <c r="E87" s="77"/>
      <c r="F87" s="6"/>
      <c r="G87" s="581"/>
      <c r="H87" s="1"/>
    </row>
    <row r="88" spans="1:8" ht="17.399999999999999">
      <c r="A88" s="22"/>
      <c r="B88" s="22" t="s">
        <v>40</v>
      </c>
      <c r="C88" s="31"/>
      <c r="D88" s="67"/>
      <c r="E88" s="67"/>
      <c r="F88" s="6"/>
      <c r="G88" s="581"/>
      <c r="H88" s="1"/>
    </row>
    <row r="89" spans="1:8" ht="17.399999999999999">
      <c r="A89" s="22"/>
      <c r="B89" s="22" t="s">
        <v>77</v>
      </c>
      <c r="C89" s="31"/>
      <c r="G89" s="339">
        <v>433.60708788948097</v>
      </c>
      <c r="H89" s="67">
        <v>519.19856226391505</v>
      </c>
    </row>
    <row r="90" spans="1:8" ht="19.8">
      <c r="A90" s="22"/>
      <c r="B90" s="692" t="s">
        <v>952</v>
      </c>
      <c r="C90" s="31"/>
      <c r="G90" s="339">
        <v>4811.3629448689298</v>
      </c>
      <c r="H90" s="67">
        <v>966.30156105823801</v>
      </c>
    </row>
    <row r="91" spans="1:8" ht="18" thickBot="1">
      <c r="A91" s="22"/>
      <c r="B91" s="31" t="s">
        <v>79</v>
      </c>
      <c r="C91" s="31"/>
      <c r="G91" s="599">
        <v>5244.9700327584105</v>
      </c>
      <c r="H91" s="69">
        <v>1484.5001233221531</v>
      </c>
    </row>
    <row r="92" spans="1:8" ht="15" customHeight="1">
      <c r="B92" s="893" t="s">
        <v>1006</v>
      </c>
      <c r="C92" s="894"/>
      <c r="D92" s="894"/>
      <c r="E92" s="894"/>
      <c r="F92" s="894"/>
      <c r="G92" s="893"/>
      <c r="H92" s="894"/>
    </row>
    <row r="93" spans="1:8" ht="13.8" thickBot="1">
      <c r="A93" s="691"/>
      <c r="B93" s="895"/>
      <c r="C93" s="895"/>
      <c r="D93" s="895"/>
      <c r="E93" s="895"/>
      <c r="F93" s="895"/>
      <c r="G93" s="895"/>
      <c r="H93" s="895"/>
    </row>
    <row r="94" spans="1:8" ht="15" customHeight="1"/>
    <row r="95" spans="1:8" ht="15" customHeight="1"/>
    <row r="96" spans="1:8" ht="15" customHeight="1"/>
    <row r="97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</sheetData>
  <customSheetViews>
    <customSheetView guid="{24C5F6D1-AC73-4939-BE3B-CE6EF1966359}" fitToPage="1" printArea="1" hiddenRows="1" hiddenColumns="1" topLeftCell="A84">
      <selection activeCell="B103" sqref="B103"/>
      <pageMargins left="0.47244094488188981" right="0.27559055118110237" top="0.23622047244094491" bottom="0.19685039370078741" header="0.23622047244094491" footer="0.19685039370078741"/>
      <pageSetup paperSize="9" orientation="portrait" r:id="rId1"/>
      <headerFooter alignWithMargins="0"/>
    </customSheetView>
    <customSheetView guid="{AEAF5D03-0CD3-48DD-91C0-E80B9C3D78F9}" scale="80" fitToPage="1" printArea="1" hiddenRows="1" hiddenColumns="1">
      <selection activeCell="G31" sqref="G31"/>
      <pageMargins left="0.47244094488188981" right="0.27559055118110237" top="0.23622047244094491" bottom="0.19685039370078741" header="0.23622047244094491" footer="0.19685039370078741"/>
      <pageSetup paperSize="9" scale="50" orientation="portrait" r:id="rId2"/>
      <headerFooter alignWithMargins="0"/>
    </customSheetView>
    <customSheetView guid="{505E04CA-24D9-4382-A744-2C436DB5964A}" scale="60" showPageBreaks="1" showGridLines="0" fitToPage="1" printArea="1" hiddenRows="1" hiddenColumns="1" state="hidden" view="pageBreakPreview">
      <selection activeCell="B65" sqref="B65:B68"/>
      <pageMargins left="0.47244094488188981" right="0.27559055118110237" top="0.23622047244094491" bottom="0.19685039370078741" header="0.23622047244094491" footer="0.19685039370078741"/>
      <pageSetup paperSize="9" scale="56" orientation="portrait" r:id="rId3"/>
      <headerFooter alignWithMargins="0"/>
    </customSheetView>
  </customSheetViews>
  <mergeCells count="2">
    <mergeCell ref="B92:F93"/>
    <mergeCell ref="G92:H93"/>
  </mergeCells>
  <phoneticPr fontId="19" type="noConversion"/>
  <pageMargins left="0.47244094488188981" right="0.27559055118110237" top="0.23622047244094491" bottom="0.19685039370078741" header="0.23622047244094491" footer="0.19685039370078741"/>
  <pageSetup paperSize="9" orientation="portrait" r:id="rId4"/>
  <headerFooter alignWithMargins="0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autoPageBreaks="0" fitToPage="1"/>
  </sheetPr>
  <dimension ref="A1:H59"/>
  <sheetViews>
    <sheetView view="pageBreakPreview" zoomScale="60" zoomScaleNormal="100" workbookViewId="0">
      <selection activeCell="B60" sqref="B60"/>
    </sheetView>
  </sheetViews>
  <sheetFormatPr defaultColWidth="8.6640625" defaultRowHeight="13.2"/>
  <cols>
    <col min="1" max="1" width="9.5546875" customWidth="1"/>
    <col min="2" max="2" width="74.5546875" customWidth="1"/>
    <col min="5" max="5" width="8.6640625" hidden="1" customWidth="1"/>
    <col min="7" max="7" width="14.44140625" customWidth="1"/>
    <col min="8" max="8" width="17.5546875" customWidth="1"/>
  </cols>
  <sheetData>
    <row r="1" spans="1:8" ht="22.8">
      <c r="A1" s="143" t="s">
        <v>366</v>
      </c>
      <c r="B1" s="1"/>
      <c r="C1" s="1"/>
      <c r="D1" s="1"/>
      <c r="E1" s="1"/>
      <c r="F1" s="2"/>
      <c r="G1" s="1"/>
      <c r="H1" s="1"/>
    </row>
    <row r="2" spans="1:8" ht="33">
      <c r="A2" s="729" t="s">
        <v>659</v>
      </c>
      <c r="B2" s="70"/>
      <c r="C2" s="730"/>
      <c r="D2" s="730"/>
      <c r="E2" s="730"/>
      <c r="F2" s="731"/>
      <c r="G2" s="730"/>
      <c r="H2" s="73" t="s">
        <v>405</v>
      </c>
    </row>
    <row r="3" spans="1:8" ht="16.2" thickBot="1">
      <c r="A3" s="71"/>
      <c r="B3" s="27"/>
      <c r="C3" s="71"/>
      <c r="D3" s="34"/>
      <c r="E3" s="34"/>
      <c r="F3" s="38"/>
      <c r="G3" s="34"/>
      <c r="H3" s="34"/>
    </row>
    <row r="4" spans="1:8" ht="17.399999999999999">
      <c r="A4" s="256"/>
      <c r="B4" s="320"/>
      <c r="C4" s="256"/>
      <c r="D4" s="283"/>
      <c r="E4" s="283"/>
      <c r="F4" s="282"/>
      <c r="G4" s="489" t="s">
        <v>297</v>
      </c>
      <c r="H4" s="493" t="s">
        <v>190</v>
      </c>
    </row>
    <row r="5" spans="1:8" ht="17.399999999999999">
      <c r="A5" s="246"/>
      <c r="B5" s="316"/>
      <c r="C5" s="246"/>
      <c r="D5" s="269"/>
      <c r="E5" s="269"/>
      <c r="F5" s="244"/>
      <c r="G5" s="494" t="s">
        <v>652</v>
      </c>
      <c r="H5" s="495" t="s">
        <v>333</v>
      </c>
    </row>
    <row r="6" spans="1:8" ht="18" thickBot="1">
      <c r="A6" s="346"/>
      <c r="B6" s="319"/>
      <c r="C6" s="346"/>
      <c r="D6" s="271"/>
      <c r="E6" s="271"/>
      <c r="F6" s="270"/>
      <c r="G6" s="350" t="s">
        <v>73</v>
      </c>
      <c r="H6" s="325" t="s">
        <v>73</v>
      </c>
    </row>
    <row r="7" spans="1:8" ht="21.6" customHeight="1">
      <c r="A7" s="33">
        <v>21</v>
      </c>
      <c r="B7" s="693" t="s">
        <v>841</v>
      </c>
      <c r="C7" s="31"/>
      <c r="G7" s="317"/>
      <c r="H7" s="75"/>
    </row>
    <row r="8" spans="1:8" ht="17.399999999999999">
      <c r="A8" s="393"/>
      <c r="G8" s="316"/>
    </row>
    <row r="9" spans="1:8" ht="17.399999999999999">
      <c r="A9" s="500" t="s">
        <v>767</v>
      </c>
      <c r="B9" s="31" t="s">
        <v>42</v>
      </c>
      <c r="G9" s="316"/>
    </row>
    <row r="10" spans="1:8">
      <c r="G10" s="316"/>
    </row>
    <row r="11" spans="1:8" ht="17.399999999999999">
      <c r="B11" s="31" t="s">
        <v>826</v>
      </c>
      <c r="G11" s="316"/>
    </row>
    <row r="12" spans="1:8" ht="17.399999999999999">
      <c r="B12" s="22" t="s">
        <v>825</v>
      </c>
      <c r="G12" s="310">
        <v>1792</v>
      </c>
      <c r="H12" s="22">
        <v>1453.7542269191081</v>
      </c>
    </row>
    <row r="13" spans="1:8" ht="17.399999999999999">
      <c r="A13" s="22"/>
      <c r="B13" s="22" t="s">
        <v>123</v>
      </c>
      <c r="G13" s="310">
        <v>82.192876995412703</v>
      </c>
      <c r="H13" s="22">
        <v>78.192876995412703</v>
      </c>
    </row>
    <row r="14" spans="1:8" ht="17.399999999999999">
      <c r="A14" s="22"/>
      <c r="B14" s="22" t="s">
        <v>827</v>
      </c>
      <c r="G14" s="310">
        <v>57</v>
      </c>
      <c r="H14" s="22">
        <v>64</v>
      </c>
    </row>
    <row r="15" spans="1:8" ht="17.399999999999999">
      <c r="A15" s="22"/>
      <c r="B15" s="22" t="s">
        <v>972</v>
      </c>
      <c r="G15" s="310">
        <v>232</v>
      </c>
      <c r="H15" s="22">
        <v>215.69907962028009</v>
      </c>
    </row>
    <row r="16" spans="1:8" ht="18" thickBot="1">
      <c r="A16" s="22"/>
      <c r="B16" s="31" t="s">
        <v>719</v>
      </c>
      <c r="G16" s="620">
        <v>2163</v>
      </c>
      <c r="H16" s="154">
        <v>1811.6461835348009</v>
      </c>
    </row>
    <row r="17" spans="1:8" ht="17.399999999999999">
      <c r="A17" s="22"/>
      <c r="B17" s="22"/>
      <c r="G17" s="309"/>
      <c r="H17" s="22"/>
    </row>
    <row r="18" spans="1:8" ht="17.399999999999999">
      <c r="A18" s="22"/>
      <c r="B18" s="31" t="s">
        <v>716</v>
      </c>
      <c r="G18" s="310">
        <v>916</v>
      </c>
      <c r="H18" s="22">
        <v>351</v>
      </c>
    </row>
    <row r="19" spans="1:8" ht="17.399999999999999">
      <c r="A19" s="22"/>
      <c r="B19" s="22" t="s">
        <v>721</v>
      </c>
      <c r="G19" s="536">
        <v>143</v>
      </c>
      <c r="H19" s="520">
        <v>227.60294296505805</v>
      </c>
    </row>
    <row r="20" spans="1:8" ht="17.399999999999999">
      <c r="A20" s="22"/>
      <c r="B20" s="22" t="s">
        <v>346</v>
      </c>
      <c r="G20" s="814">
        <v>-18.53172</v>
      </c>
      <c r="H20" s="815">
        <v>-5</v>
      </c>
    </row>
    <row r="21" spans="1:8" ht="17.399999999999999">
      <c r="A21" s="22"/>
      <c r="B21" s="22" t="s">
        <v>117</v>
      </c>
      <c r="G21" s="814">
        <v>142.42441825132789</v>
      </c>
      <c r="H21" s="815">
        <v>114.908565853618</v>
      </c>
    </row>
    <row r="22" spans="1:8" ht="17.399999999999999">
      <c r="A22" s="22"/>
      <c r="B22" s="22" t="s">
        <v>724</v>
      </c>
      <c r="G22" s="814">
        <v>-232</v>
      </c>
      <c r="H22" s="815">
        <v>-23</v>
      </c>
    </row>
    <row r="23" spans="1:8" ht="17.399999999999999">
      <c r="A23" s="22"/>
      <c r="B23" s="22" t="s">
        <v>919</v>
      </c>
      <c r="G23" s="814">
        <v>876</v>
      </c>
      <c r="H23" s="815">
        <v>0</v>
      </c>
    </row>
    <row r="24" spans="1:8" ht="17.399999999999999">
      <c r="A24" s="22"/>
      <c r="B24" s="22" t="s">
        <v>642</v>
      </c>
      <c r="G24" s="814">
        <v>10</v>
      </c>
      <c r="H24" s="815">
        <v>7</v>
      </c>
    </row>
    <row r="25" spans="1:8" ht="17.399999999999999">
      <c r="A25" s="31"/>
      <c r="B25" s="22" t="s">
        <v>12</v>
      </c>
      <c r="G25" s="814">
        <v>-11</v>
      </c>
      <c r="H25" s="815">
        <v>-11</v>
      </c>
    </row>
    <row r="26" spans="1:8" ht="17.399999999999999">
      <c r="A26" s="31"/>
      <c r="B26" s="22" t="s">
        <v>717</v>
      </c>
      <c r="G26" s="519">
        <v>6.832103420863799</v>
      </c>
      <c r="H26" s="518">
        <v>40.446492472523005</v>
      </c>
    </row>
    <row r="27" spans="1:8" ht="17.399999999999999" hidden="1">
      <c r="A27" s="31"/>
      <c r="B27" s="22" t="s">
        <v>718</v>
      </c>
      <c r="G27" s="519" t="e">
        <v>#VALUE!</v>
      </c>
      <c r="H27" s="518" t="e">
        <v>#VALUE!</v>
      </c>
    </row>
    <row r="28" spans="1:8" ht="17.399999999999999">
      <c r="G28" s="310"/>
      <c r="H28" s="22"/>
    </row>
    <row r="29" spans="1:8" ht="17.399999999999999">
      <c r="B29" s="31" t="s">
        <v>828</v>
      </c>
      <c r="G29" s="310"/>
      <c r="H29" s="22"/>
    </row>
    <row r="30" spans="1:8" ht="17.399999999999999">
      <c r="B30" s="22" t="s">
        <v>825</v>
      </c>
      <c r="G30" s="310">
        <v>2776</v>
      </c>
      <c r="H30" s="22">
        <v>1792</v>
      </c>
    </row>
    <row r="31" spans="1:8" ht="17.399999999999999">
      <c r="B31" s="22" t="s">
        <v>123</v>
      </c>
      <c r="G31" s="310">
        <v>89.295762270412695</v>
      </c>
      <c r="H31" s="22">
        <v>82.192876995412703</v>
      </c>
    </row>
    <row r="32" spans="1:8" ht="17.399999999999999">
      <c r="B32" s="22" t="s">
        <v>829</v>
      </c>
      <c r="G32" s="310">
        <v>35.4</v>
      </c>
      <c r="H32" s="22">
        <v>57</v>
      </c>
    </row>
    <row r="33" spans="1:8" ht="17.399999999999999">
      <c r="B33" s="22" t="s">
        <v>972</v>
      </c>
      <c r="G33" s="310">
        <v>179</v>
      </c>
      <c r="H33" s="22">
        <v>232</v>
      </c>
    </row>
    <row r="34" spans="1:8" ht="18" thickBot="1">
      <c r="B34" s="31" t="s">
        <v>720</v>
      </c>
      <c r="G34" s="620">
        <v>3079</v>
      </c>
      <c r="H34" s="154">
        <v>2163</v>
      </c>
    </row>
    <row r="35" spans="1:8" ht="17.399999999999999">
      <c r="G35" s="309"/>
      <c r="H35" s="22"/>
    </row>
    <row r="36" spans="1:8" ht="17.399999999999999">
      <c r="A36" s="500" t="s">
        <v>768</v>
      </c>
      <c r="B36" s="31" t="s">
        <v>3</v>
      </c>
      <c r="G36" s="309"/>
      <c r="H36" s="22"/>
    </row>
    <row r="37" spans="1:8" ht="17.399999999999999">
      <c r="A37" s="500"/>
      <c r="B37" s="31"/>
      <c r="G37" s="309"/>
      <c r="H37" s="22"/>
    </row>
    <row r="38" spans="1:8" ht="17.399999999999999">
      <c r="B38" s="31" t="s">
        <v>826</v>
      </c>
      <c r="G38" s="309"/>
      <c r="H38" s="22"/>
    </row>
    <row r="39" spans="1:8" ht="17.399999999999999">
      <c r="B39" s="22" t="s">
        <v>830</v>
      </c>
      <c r="C39" s="22"/>
      <c r="D39" s="22"/>
      <c r="E39" s="22"/>
      <c r="F39" s="22"/>
      <c r="G39" s="310">
        <v>382</v>
      </c>
      <c r="H39" s="22">
        <v>393.81457267692804</v>
      </c>
    </row>
    <row r="40" spans="1:8" ht="17.399999999999999">
      <c r="B40" s="22" t="s">
        <v>831</v>
      </c>
      <c r="C40" s="22"/>
      <c r="D40" s="22"/>
      <c r="E40" s="22"/>
      <c r="F40" s="22"/>
      <c r="G40" s="310">
        <v>194</v>
      </c>
      <c r="H40" s="22">
        <v>174.531674891807</v>
      </c>
    </row>
    <row r="41" spans="1:8" ht="17.399999999999999">
      <c r="B41" s="22" t="s">
        <v>832</v>
      </c>
      <c r="C41" s="22"/>
      <c r="D41" s="22"/>
      <c r="E41" s="22"/>
      <c r="F41" s="22"/>
      <c r="G41" s="310">
        <v>587.47817826574692</v>
      </c>
      <c r="H41" s="22">
        <v>661.79583528234798</v>
      </c>
    </row>
    <row r="42" spans="1:8" ht="18" thickBot="1">
      <c r="B42" s="31" t="s">
        <v>722</v>
      </c>
      <c r="C42" s="22"/>
      <c r="D42" s="22"/>
      <c r="E42" s="22"/>
      <c r="F42" s="22"/>
      <c r="G42" s="620">
        <v>1163</v>
      </c>
      <c r="H42" s="154">
        <v>1231.1420828510832</v>
      </c>
    </row>
    <row r="43" spans="1:8" ht="17.399999999999999">
      <c r="B43" s="22"/>
      <c r="C43" s="22"/>
      <c r="D43" s="22"/>
      <c r="E43" s="22"/>
      <c r="F43" s="22"/>
      <c r="G43" s="310"/>
      <c r="H43" s="22"/>
    </row>
    <row r="44" spans="1:8" ht="17.399999999999999">
      <c r="B44" s="31" t="s">
        <v>716</v>
      </c>
      <c r="C44" s="22"/>
      <c r="D44" s="22"/>
      <c r="E44" s="22"/>
      <c r="F44" s="22"/>
      <c r="G44" s="310">
        <v>402</v>
      </c>
      <c r="H44" s="866">
        <v>-68.259738508585002</v>
      </c>
    </row>
    <row r="45" spans="1:8" ht="17.399999999999999">
      <c r="B45" s="22" t="s">
        <v>10</v>
      </c>
      <c r="C45" s="22"/>
      <c r="D45" s="22"/>
      <c r="E45" s="22"/>
      <c r="F45" s="22"/>
      <c r="G45" s="816">
        <v>906</v>
      </c>
      <c r="H45" s="295">
        <v>495.979340248016</v>
      </c>
    </row>
    <row r="46" spans="1:8" ht="17.399999999999999">
      <c r="B46" s="22" t="s">
        <v>919</v>
      </c>
      <c r="C46" s="22"/>
      <c r="D46" s="22"/>
      <c r="E46" s="22"/>
      <c r="F46" s="22"/>
      <c r="G46" s="817">
        <v>140</v>
      </c>
      <c r="H46" s="810"/>
    </row>
    <row r="47" spans="1:8" ht="17.399999999999999">
      <c r="B47" s="22" t="s">
        <v>723</v>
      </c>
      <c r="C47" s="22"/>
      <c r="D47" s="22"/>
      <c r="E47" s="22"/>
      <c r="F47" s="22"/>
      <c r="G47" s="849">
        <v>-876.34452011500025</v>
      </c>
      <c r="H47" s="819">
        <v>-592.05118009</v>
      </c>
    </row>
    <row r="48" spans="1:8" ht="17.399999999999999">
      <c r="B48" s="22" t="s">
        <v>370</v>
      </c>
      <c r="C48" s="22"/>
      <c r="D48" s="22"/>
      <c r="E48" s="22"/>
      <c r="F48" s="22"/>
      <c r="G48" s="817">
        <v>0</v>
      </c>
      <c r="H48" s="810">
        <v>5</v>
      </c>
    </row>
    <row r="49" spans="2:8" ht="17.399999999999999">
      <c r="B49" s="22" t="s">
        <v>724</v>
      </c>
      <c r="C49" s="22"/>
      <c r="D49" s="22"/>
      <c r="E49" s="22"/>
      <c r="F49" s="22"/>
      <c r="G49" s="818">
        <v>232.136542070037</v>
      </c>
      <c r="H49" s="296">
        <v>22.812101333399003</v>
      </c>
    </row>
    <row r="50" spans="2:8" ht="17.399999999999999">
      <c r="B50" s="22"/>
      <c r="C50" s="22"/>
      <c r="D50" s="22"/>
      <c r="E50" s="22"/>
      <c r="F50" s="22"/>
      <c r="G50" s="310"/>
      <c r="H50" s="22"/>
    </row>
    <row r="51" spans="2:8" ht="17.399999999999999">
      <c r="B51" s="31" t="s">
        <v>828</v>
      </c>
      <c r="C51" s="22"/>
      <c r="D51" s="22"/>
      <c r="E51" s="22"/>
      <c r="F51" s="22"/>
      <c r="G51" s="310"/>
      <c r="H51" s="22"/>
    </row>
    <row r="52" spans="2:8" ht="17.399999999999999">
      <c r="B52" s="22" t="s">
        <v>830</v>
      </c>
      <c r="C52" s="22"/>
      <c r="D52" s="22"/>
      <c r="E52" s="22"/>
      <c r="F52" s="22"/>
      <c r="G52" s="310">
        <v>658.03697791654588</v>
      </c>
      <c r="H52" s="22">
        <v>382</v>
      </c>
    </row>
    <row r="53" spans="2:8" ht="17.399999999999999">
      <c r="B53" s="22" t="s">
        <v>831</v>
      </c>
      <c r="C53" s="22"/>
      <c r="D53" s="22"/>
      <c r="E53" s="22"/>
      <c r="F53" s="22"/>
      <c r="G53" s="310">
        <v>202</v>
      </c>
      <c r="H53" s="22">
        <v>194</v>
      </c>
    </row>
    <row r="54" spans="2:8" ht="17.399999999999999">
      <c r="B54" s="22" t="s">
        <v>832</v>
      </c>
      <c r="C54" s="22"/>
      <c r="D54" s="22"/>
      <c r="E54" s="22"/>
      <c r="F54" s="22"/>
      <c r="G54" s="310">
        <v>704.80561033969002</v>
      </c>
      <c r="H54" s="22">
        <v>587.47817826574692</v>
      </c>
    </row>
    <row r="55" spans="2:8" ht="18" thickBot="1">
      <c r="B55" s="31" t="s">
        <v>725</v>
      </c>
      <c r="C55" s="22"/>
      <c r="D55" s="22"/>
      <c r="E55" s="22"/>
      <c r="F55" s="22"/>
      <c r="G55" s="620">
        <v>1565</v>
      </c>
      <c r="H55" s="154">
        <v>1163</v>
      </c>
    </row>
    <row r="56" spans="2:8" ht="17.399999999999999">
      <c r="B56" s="22"/>
      <c r="C56" s="22"/>
      <c r="D56" s="22"/>
      <c r="E56" s="22"/>
      <c r="F56" s="22"/>
      <c r="G56" s="309"/>
      <c r="H56" s="22"/>
    </row>
    <row r="57" spans="2:8" ht="19.8">
      <c r="B57" s="416" t="s">
        <v>948</v>
      </c>
      <c r="C57" s="22"/>
      <c r="D57" s="22"/>
      <c r="E57" s="22"/>
      <c r="F57" s="22"/>
      <c r="G57" s="22"/>
      <c r="H57" s="22"/>
    </row>
    <row r="58" spans="2:8" ht="17.399999999999999">
      <c r="B58" s="22" t="s">
        <v>974</v>
      </c>
      <c r="C58" s="22"/>
      <c r="D58" s="22"/>
      <c r="E58" s="22"/>
      <c r="F58" s="22"/>
      <c r="G58" s="22"/>
      <c r="H58" s="22"/>
    </row>
    <row r="59" spans="2:8" ht="17.399999999999999">
      <c r="B59" s="22" t="s">
        <v>975</v>
      </c>
      <c r="C59" s="22"/>
      <c r="D59" s="22"/>
      <c r="E59" s="22"/>
      <c r="F59" s="22"/>
      <c r="G59" s="22"/>
      <c r="H59" s="22"/>
    </row>
  </sheetData>
  <customSheetViews>
    <customSheetView guid="{24C5F6D1-AC73-4939-BE3B-CE6EF1966359}" scale="60" fitToPage="1" printArea="1" hiddenRows="1" hiddenColumns="1" view="pageBreakPreview" topLeftCell="A10">
      <selection activeCell="G28" sqref="G28"/>
      <pageMargins left="0.47244094488188981" right="0.27559055118110237" top="0.23622047244094491" bottom="0.19685039370078741" header="0.23622047244094491" footer="0.19685039370078741"/>
      <pageSetup paperSize="9" scale="67" fitToHeight="0" orientation="portrait" r:id="rId1"/>
      <headerFooter alignWithMargins="0"/>
    </customSheetView>
    <customSheetView guid="{AEAF5D03-0CD3-48DD-91C0-E80B9C3D78F9}" scale="90" fitToPage="1" printArea="1" hiddenColumns="1" topLeftCell="A22">
      <selection activeCell="G33" sqref="G33"/>
      <pageMargins left="0.47244094488188981" right="0.27559055118110237" top="0.23622047244094491" bottom="0.19685039370078741" header="0.23622047244094491" footer="0.19685039370078741"/>
      <pageSetup paperSize="9" scale="68" fitToHeight="0" orientation="portrait" r:id="rId2"/>
      <headerFooter alignWithMargins="0"/>
    </customSheetView>
    <customSheetView guid="{505E04CA-24D9-4382-A744-2C436DB5964A}" scale="60" showPageBreaks="1" showGridLines="0" fitToPage="1" printArea="1" state="hidden" view="pageBreakPreview" topLeftCell="A26">
      <selection activeCell="B55" sqref="B55:B60"/>
      <pageMargins left="0.47244094488188981" right="0.27559055118110237" top="0.23622047244094491" bottom="0.19685039370078741" header="0.23622047244094491" footer="0.19685039370078741"/>
      <pageSetup paperSize="9" scale="66" orientation="portrait" r:id="rId3"/>
      <headerFooter alignWithMargins="0"/>
    </customSheetView>
  </customSheetViews>
  <pageMargins left="0.47244094488188981" right="0.27559055118110237" top="0.23622047244094491" bottom="0.19685039370078741" header="0.23622047244094491" footer="0.19685039370078741"/>
  <pageSetup paperSize="9" scale="67" fitToHeight="0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>
    <pageSetUpPr autoPageBreaks="0" fitToPage="1"/>
  </sheetPr>
  <dimension ref="A1:I54"/>
  <sheetViews>
    <sheetView topLeftCell="A19" workbookViewId="0">
      <selection activeCell="F23" sqref="F23"/>
    </sheetView>
  </sheetViews>
  <sheetFormatPr defaultColWidth="9.33203125" defaultRowHeight="13.2"/>
  <cols>
    <col min="1" max="3" width="3.5546875" customWidth="1"/>
    <col min="4" max="4" width="66.6640625" customWidth="1"/>
    <col min="5" max="5" width="8.5546875" bestFit="1" customWidth="1"/>
    <col min="6" max="6" width="8.5546875" hidden="1" customWidth="1"/>
    <col min="7" max="7" width="17.5546875" hidden="1" customWidth="1"/>
    <col min="8" max="8" width="12.6640625" bestFit="1" customWidth="1"/>
    <col min="9" max="9" width="10.109375" bestFit="1" customWidth="1"/>
    <col min="10" max="10" width="10.21875" bestFit="1" customWidth="1"/>
    <col min="11" max="11" width="9.88671875" bestFit="1" customWidth="1"/>
    <col min="12" max="12" width="17.6640625" bestFit="1" customWidth="1"/>
    <col min="13" max="14" width="18.5546875" customWidth="1"/>
    <col min="16" max="21" width="10.44140625" bestFit="1" customWidth="1"/>
    <col min="22" max="22" width="14" customWidth="1"/>
    <col min="23" max="23" width="10.44140625" bestFit="1" customWidth="1"/>
    <col min="24" max="24" width="10.6640625" bestFit="1" customWidth="1"/>
  </cols>
  <sheetData>
    <row r="1" spans="1:9" ht="17.399999999999999">
      <c r="A1" s="31" t="s">
        <v>798</v>
      </c>
      <c r="B1" s="11"/>
      <c r="C1" s="11"/>
      <c r="D1" s="11"/>
      <c r="E1" s="8"/>
      <c r="F1" s="11"/>
      <c r="G1" s="11"/>
      <c r="H1" s="11"/>
      <c r="I1" s="8" t="s">
        <v>199</v>
      </c>
    </row>
    <row r="2" spans="1:9" ht="15.6">
      <c r="A2" s="10" t="s">
        <v>600</v>
      </c>
      <c r="B2" s="1"/>
      <c r="C2" s="11"/>
      <c r="D2" s="11"/>
      <c r="E2" s="8"/>
      <c r="F2" s="11"/>
      <c r="G2" s="11"/>
      <c r="H2" s="11"/>
      <c r="I2" s="1"/>
    </row>
    <row r="3" spans="1:9" ht="13.8">
      <c r="A3" s="11"/>
      <c r="B3" s="11"/>
      <c r="C3" s="11"/>
      <c r="D3" s="11"/>
      <c r="E3" s="8"/>
      <c r="F3" s="11"/>
      <c r="G3" s="11"/>
      <c r="H3" s="11"/>
      <c r="I3" s="11"/>
    </row>
    <row r="4" spans="1:9" ht="14.4" thickBot="1">
      <c r="A4" s="34"/>
      <c r="B4" s="34"/>
      <c r="C4" s="34"/>
      <c r="D4" s="34"/>
      <c r="E4" s="38"/>
      <c r="F4" s="34"/>
      <c r="G4" s="34"/>
      <c r="H4" s="34"/>
      <c r="I4" s="34"/>
    </row>
    <row r="5" spans="1:9" ht="15.6">
      <c r="A5" s="256"/>
      <c r="B5" s="257"/>
      <c r="C5" s="257"/>
      <c r="D5" s="257"/>
      <c r="E5" s="256"/>
      <c r="F5" s="257"/>
      <c r="G5" s="257"/>
      <c r="H5" s="876" t="s">
        <v>13</v>
      </c>
      <c r="I5" s="877"/>
    </row>
    <row r="6" spans="1:9" ht="15.6">
      <c r="A6" s="246"/>
      <c r="B6" s="245"/>
      <c r="C6" s="245"/>
      <c r="D6" s="245"/>
      <c r="E6" s="246"/>
      <c r="F6" s="245"/>
      <c r="G6" s="245"/>
      <c r="H6" s="247" t="s">
        <v>297</v>
      </c>
      <c r="I6" s="663" t="s">
        <v>190</v>
      </c>
    </row>
    <row r="7" spans="1:9" ht="15.6">
      <c r="A7" s="245"/>
      <c r="B7" s="245"/>
      <c r="C7" s="245"/>
      <c r="D7" s="245"/>
      <c r="E7" s="246"/>
      <c r="F7" s="245"/>
      <c r="G7" s="245"/>
      <c r="H7" s="528" t="s">
        <v>652</v>
      </c>
      <c r="I7" s="286" t="s">
        <v>333</v>
      </c>
    </row>
    <row r="8" spans="1:9" ht="15.6">
      <c r="A8" s="245"/>
      <c r="B8" s="245"/>
      <c r="C8" s="245"/>
      <c r="D8" s="245"/>
      <c r="E8" s="247" t="s">
        <v>30</v>
      </c>
      <c r="F8" s="251"/>
      <c r="G8" s="251"/>
      <c r="H8" s="376" t="s">
        <v>73</v>
      </c>
      <c r="I8" s="287" t="s">
        <v>73</v>
      </c>
    </row>
    <row r="9" spans="1:9" ht="15.6" hidden="1">
      <c r="A9" s="245"/>
      <c r="B9" s="245"/>
      <c r="C9" s="245"/>
      <c r="D9" s="245"/>
      <c r="E9" s="247"/>
      <c r="F9" s="251"/>
      <c r="G9" s="251"/>
      <c r="H9" s="247"/>
      <c r="I9" s="251"/>
    </row>
    <row r="10" spans="1:9" ht="1.2" customHeight="1" thickBot="1">
      <c r="A10" s="248"/>
      <c r="B10" s="248"/>
      <c r="C10" s="248"/>
      <c r="D10" s="248"/>
      <c r="E10" s="249"/>
      <c r="F10" s="250"/>
      <c r="G10" s="250"/>
      <c r="H10" s="250"/>
      <c r="I10" s="250"/>
    </row>
    <row r="11" spans="1:9" ht="15.6">
      <c r="A11" s="10" t="s">
        <v>251</v>
      </c>
      <c r="B11" s="10"/>
      <c r="C11" s="10"/>
      <c r="D11" s="24"/>
      <c r="E11" s="168">
        <v>3</v>
      </c>
      <c r="F11" s="24"/>
      <c r="G11" s="24"/>
      <c r="H11" s="252">
        <v>16323.057000000001</v>
      </c>
      <c r="I11" s="92">
        <v>13027</v>
      </c>
    </row>
    <row r="12" spans="1:9" ht="8.6999999999999993" customHeight="1" thickBot="1">
      <c r="A12" s="102"/>
      <c r="B12" s="102"/>
      <c r="C12" s="102"/>
      <c r="D12" s="102"/>
      <c r="E12" s="529"/>
      <c r="F12" s="102"/>
      <c r="G12" s="102"/>
      <c r="H12" s="258"/>
      <c r="I12" s="530"/>
    </row>
    <row r="13" spans="1:9" ht="17.7" customHeight="1">
      <c r="A13" s="24" t="s">
        <v>49</v>
      </c>
      <c r="B13" s="24"/>
      <c r="C13" s="24"/>
      <c r="D13" s="24"/>
      <c r="E13" s="168">
        <v>3</v>
      </c>
      <c r="F13" s="91"/>
      <c r="G13" s="91"/>
      <c r="H13" s="259">
        <v>15248.238449304699</v>
      </c>
      <c r="I13" s="170">
        <v>11661.002260692299</v>
      </c>
    </row>
    <row r="14" spans="1:9" ht="15.6">
      <c r="A14" s="93" t="s">
        <v>638</v>
      </c>
      <c r="B14" s="24"/>
      <c r="C14" s="24"/>
      <c r="D14" s="24"/>
      <c r="E14" s="168"/>
      <c r="F14" s="85"/>
      <c r="G14" s="85"/>
      <c r="H14" s="259">
        <v>-10850.7491851052</v>
      </c>
      <c r="I14" s="170">
        <v>-11850.613667452499</v>
      </c>
    </row>
    <row r="15" spans="1:9" ht="15.6">
      <c r="A15" s="171" t="s">
        <v>783</v>
      </c>
      <c r="B15" s="172"/>
      <c r="C15" s="172"/>
      <c r="D15" s="172"/>
      <c r="E15" s="173"/>
      <c r="F15" s="174"/>
      <c r="G15" s="174"/>
      <c r="H15" s="260">
        <v>4397.4892641995102</v>
      </c>
      <c r="I15" s="175">
        <v>-189.611406760243</v>
      </c>
    </row>
    <row r="16" spans="1:9" ht="15.6">
      <c r="A16" s="24" t="s">
        <v>108</v>
      </c>
      <c r="B16" s="24"/>
      <c r="C16" s="24"/>
      <c r="D16" s="24"/>
      <c r="E16" s="168">
        <v>16</v>
      </c>
      <c r="F16" s="85"/>
      <c r="G16" s="85"/>
      <c r="H16" s="259">
        <v>1303.6205260040001</v>
      </c>
      <c r="I16" s="170">
        <v>1618.8667293588101</v>
      </c>
    </row>
    <row r="17" spans="1:9" ht="15.6">
      <c r="A17" s="24" t="s">
        <v>395</v>
      </c>
      <c r="B17" s="24"/>
      <c r="C17" s="24"/>
      <c r="D17" s="24"/>
      <c r="E17" s="168">
        <v>17</v>
      </c>
      <c r="F17" s="85"/>
      <c r="G17" s="85"/>
      <c r="H17" s="259">
        <v>-2544.8042913880099</v>
      </c>
      <c r="I17" s="170">
        <v>-2021.8290950025998</v>
      </c>
    </row>
    <row r="18" spans="1:9" ht="18">
      <c r="A18" s="93" t="s">
        <v>837</v>
      </c>
      <c r="B18" s="24"/>
      <c r="C18" s="24"/>
      <c r="D18" s="24"/>
      <c r="E18" s="168">
        <v>15</v>
      </c>
      <c r="F18" s="85"/>
      <c r="G18" s="85"/>
      <c r="H18" s="259">
        <v>29</v>
      </c>
      <c r="I18" s="170">
        <v>-120</v>
      </c>
    </row>
    <row r="19" spans="1:9" ht="15.6">
      <c r="A19" s="24" t="s">
        <v>891</v>
      </c>
      <c r="B19" s="24"/>
      <c r="C19" s="24"/>
      <c r="D19" s="24"/>
      <c r="E19" s="168">
        <v>15</v>
      </c>
      <c r="F19" s="85"/>
      <c r="G19" s="85"/>
      <c r="H19" s="259">
        <v>-23</v>
      </c>
      <c r="I19" s="170">
        <v>146</v>
      </c>
    </row>
    <row r="20" spans="1:9" ht="15.6">
      <c r="A20" s="172" t="s">
        <v>784</v>
      </c>
      <c r="B20" s="172"/>
      <c r="C20" s="172"/>
      <c r="D20" s="172"/>
      <c r="E20" s="173"/>
      <c r="F20" s="176"/>
      <c r="G20" s="176"/>
      <c r="H20" s="260">
        <v>3162.3054988155</v>
      </c>
      <c r="I20" s="175">
        <v>-566.57377240403196</v>
      </c>
    </row>
    <row r="21" spans="1:9" ht="15.6">
      <c r="A21" s="695" t="s">
        <v>639</v>
      </c>
      <c r="B21" s="24"/>
      <c r="C21" s="24"/>
      <c r="D21" s="24"/>
      <c r="E21" s="168"/>
      <c r="F21" s="91"/>
      <c r="G21" s="91"/>
      <c r="H21" s="259">
        <v>1285.1228111</v>
      </c>
      <c r="I21" s="170">
        <v>1033.0247083464999</v>
      </c>
    </row>
    <row r="22" spans="1:9" ht="15.6">
      <c r="A22" s="24" t="s">
        <v>258</v>
      </c>
      <c r="B22" s="24"/>
      <c r="C22" s="24"/>
      <c r="D22" s="24"/>
      <c r="E22" s="168"/>
      <c r="F22" s="85"/>
      <c r="G22" s="85"/>
      <c r="H22" s="259">
        <v>-297.49246751173399</v>
      </c>
      <c r="I22" s="398">
        <v>-357.274262628325</v>
      </c>
    </row>
    <row r="23" spans="1:9" ht="15.6">
      <c r="A23" s="24" t="s">
        <v>510</v>
      </c>
      <c r="B23" s="24"/>
      <c r="C23" s="24"/>
      <c r="D23" s="24"/>
      <c r="E23" s="168">
        <v>15</v>
      </c>
      <c r="F23" s="85"/>
      <c r="G23" s="85"/>
      <c r="H23" s="259">
        <v>-11</v>
      </c>
      <c r="I23" s="398">
        <v>-9</v>
      </c>
    </row>
    <row r="24" spans="1:9" ht="15.6">
      <c r="A24" s="24" t="s">
        <v>511</v>
      </c>
      <c r="B24" s="24"/>
      <c r="C24" s="24"/>
      <c r="D24" s="24"/>
      <c r="E24" s="168">
        <v>15</v>
      </c>
      <c r="F24" s="85"/>
      <c r="G24" s="85"/>
      <c r="H24" s="259">
        <v>-35</v>
      </c>
      <c r="I24" s="398">
        <v>-50</v>
      </c>
    </row>
    <row r="25" spans="1:9" ht="15.6">
      <c r="A25" s="24" t="s">
        <v>733</v>
      </c>
      <c r="B25" s="24"/>
      <c r="C25" s="24"/>
      <c r="D25" s="24"/>
      <c r="E25" s="168">
        <v>5</v>
      </c>
      <c r="F25" s="85"/>
      <c r="G25" s="85"/>
      <c r="H25" s="259">
        <v>-354.75808507350001</v>
      </c>
      <c r="I25" s="170">
        <v>-86.821659871800009</v>
      </c>
    </row>
    <row r="26" spans="1:9" ht="15.6">
      <c r="A26" s="24" t="s">
        <v>431</v>
      </c>
      <c r="B26" s="24"/>
      <c r="C26" s="24"/>
      <c r="D26" s="24"/>
      <c r="E26" s="168">
        <v>6</v>
      </c>
      <c r="F26" s="85"/>
      <c r="G26" s="85"/>
      <c r="H26" s="259">
        <v>2408.7689999999998</v>
      </c>
      <c r="I26" s="170">
        <v>3288.6350000000002</v>
      </c>
    </row>
    <row r="27" spans="1:9" ht="15.6">
      <c r="A27" s="172" t="s">
        <v>304</v>
      </c>
      <c r="B27" s="172"/>
      <c r="C27" s="172"/>
      <c r="D27" s="172"/>
      <c r="E27" s="173"/>
      <c r="F27" s="174"/>
      <c r="G27" s="174"/>
      <c r="H27" s="260">
        <v>6157.94675733026</v>
      </c>
      <c r="I27" s="175">
        <v>3251.9900134423397</v>
      </c>
    </row>
    <row r="28" spans="1:9" ht="15.6">
      <c r="A28" s="24" t="s">
        <v>311</v>
      </c>
      <c r="B28" s="24"/>
      <c r="C28" s="24"/>
      <c r="D28" s="24"/>
      <c r="E28" s="168">
        <v>7</v>
      </c>
      <c r="F28" s="91"/>
      <c r="G28" s="91"/>
      <c r="H28" s="259">
        <v>416.28751522440103</v>
      </c>
      <c r="I28" s="170">
        <v>-2181.9556105102597</v>
      </c>
    </row>
    <row r="29" spans="1:9" ht="15.6">
      <c r="A29" s="171" t="s">
        <v>230</v>
      </c>
      <c r="B29" s="172"/>
      <c r="C29" s="172"/>
      <c r="D29" s="172"/>
      <c r="E29" s="173"/>
      <c r="F29" s="172"/>
      <c r="G29" s="172"/>
      <c r="H29" s="260">
        <v>6574.2342725546605</v>
      </c>
      <c r="I29" s="175">
        <v>1070.03440293208</v>
      </c>
    </row>
    <row r="30" spans="1:9" ht="15.6">
      <c r="A30" s="24" t="s">
        <v>20</v>
      </c>
      <c r="B30" s="24"/>
      <c r="C30" s="24"/>
      <c r="D30" s="24"/>
      <c r="E30" s="168">
        <v>18</v>
      </c>
      <c r="F30" s="91"/>
      <c r="G30" s="91"/>
      <c r="H30" s="259">
        <v>-1408.9142533547699</v>
      </c>
      <c r="I30" s="170">
        <v>-560.75112506439393</v>
      </c>
    </row>
    <row r="31" spans="1:9" ht="16.2" thickBot="1">
      <c r="A31" s="103" t="s">
        <v>232</v>
      </c>
      <c r="B31" s="104"/>
      <c r="C31" s="104"/>
      <c r="D31" s="104"/>
      <c r="E31" s="793"/>
      <c r="F31" s="106"/>
      <c r="G31" s="106"/>
      <c r="H31" s="262">
        <v>5165.3200191998903</v>
      </c>
      <c r="I31" s="177">
        <v>509.28327786768796</v>
      </c>
    </row>
    <row r="32" spans="1:9" ht="4.3499999999999996" customHeight="1">
      <c r="A32" s="24"/>
      <c r="B32" s="24"/>
      <c r="C32" s="24"/>
      <c r="D32" s="24"/>
      <c r="E32" s="168"/>
      <c r="F32" s="85"/>
      <c r="G32" s="85"/>
      <c r="H32" s="259"/>
      <c r="I32" s="170"/>
    </row>
    <row r="33" spans="1:9" ht="15.6">
      <c r="A33" s="10" t="s">
        <v>102</v>
      </c>
      <c r="B33" s="24"/>
      <c r="C33" s="24"/>
      <c r="D33" s="24"/>
      <c r="E33" s="168"/>
      <c r="F33" s="85"/>
      <c r="G33" s="85"/>
      <c r="H33" s="259"/>
      <c r="I33" s="170"/>
    </row>
    <row r="34" spans="1:9" ht="15.6">
      <c r="A34" s="178" t="s">
        <v>288</v>
      </c>
      <c r="B34" s="24"/>
      <c r="C34" s="24"/>
      <c r="D34" s="24"/>
      <c r="E34" s="794"/>
      <c r="F34" s="24"/>
      <c r="G34" s="24"/>
      <c r="H34" s="261"/>
      <c r="I34" s="170"/>
    </row>
    <row r="35" spans="1:9" ht="15.6">
      <c r="A35" s="24" t="s">
        <v>276</v>
      </c>
      <c r="B35" s="24"/>
      <c r="C35" s="24"/>
      <c r="D35" s="24"/>
      <c r="E35" s="168"/>
      <c r="F35" s="24"/>
      <c r="G35" s="24"/>
      <c r="H35" s="259">
        <v>3997.5500191998899</v>
      </c>
      <c r="I35" s="170">
        <v>330.41727786768797</v>
      </c>
    </row>
    <row r="36" spans="1:9" ht="16.2" thickBot="1">
      <c r="A36" s="103" t="s">
        <v>233</v>
      </c>
      <c r="B36" s="104"/>
      <c r="C36" s="104"/>
      <c r="D36" s="104"/>
      <c r="E36" s="179"/>
      <c r="F36" s="180"/>
      <c r="G36" s="180"/>
      <c r="H36" s="262">
        <v>3997.5500191998899</v>
      </c>
      <c r="I36" s="177">
        <v>330.41727786768797</v>
      </c>
    </row>
    <row r="37" spans="1:9" ht="15.6">
      <c r="A37" s="178" t="s">
        <v>130</v>
      </c>
      <c r="B37" s="24"/>
      <c r="C37" s="24"/>
      <c r="D37" s="24"/>
      <c r="E37" s="112"/>
      <c r="F37" s="91"/>
      <c r="G37" s="91"/>
      <c r="H37" s="259"/>
      <c r="I37" s="169"/>
    </row>
    <row r="38" spans="1:9" ht="15.6">
      <c r="A38" s="24" t="s">
        <v>785</v>
      </c>
      <c r="B38" s="24"/>
      <c r="C38" s="24"/>
      <c r="D38" s="24"/>
      <c r="E38" s="168"/>
      <c r="F38" s="85"/>
      <c r="G38" s="85"/>
      <c r="H38" s="259">
        <v>1166.77</v>
      </c>
      <c r="I38" s="170">
        <v>178.86600000000001</v>
      </c>
    </row>
    <row r="39" spans="1:9" ht="16.2" thickBot="1">
      <c r="A39" s="103"/>
      <c r="B39" s="104"/>
      <c r="C39" s="104"/>
      <c r="D39" s="104"/>
      <c r="E39" s="179"/>
      <c r="F39" s="180"/>
      <c r="G39" s="180"/>
      <c r="H39" s="262">
        <v>1166.77</v>
      </c>
      <c r="I39" s="177">
        <v>178.86600000000001</v>
      </c>
    </row>
    <row r="40" spans="1:9" ht="16.2" thickBot="1">
      <c r="A40" s="795" t="s">
        <v>232</v>
      </c>
      <c r="B40" s="796"/>
      <c r="C40" s="796"/>
      <c r="D40" s="796"/>
      <c r="E40" s="797"/>
      <c r="F40" s="798"/>
      <c r="G40" s="798"/>
      <c r="H40" s="263">
        <v>5165.3200191998894</v>
      </c>
      <c r="I40" s="181">
        <v>509.28327786768796</v>
      </c>
    </row>
    <row r="41" spans="1:9" ht="15.6">
      <c r="A41" s="89"/>
      <c r="B41" s="88"/>
      <c r="C41" s="88"/>
      <c r="D41" s="88"/>
      <c r="E41" s="182"/>
      <c r="F41" s="183"/>
      <c r="G41" s="183"/>
      <c r="H41" s="264"/>
      <c r="I41" s="184"/>
    </row>
    <row r="42" spans="1:9" ht="15.6">
      <c r="A42" s="185"/>
      <c r="B42" s="24"/>
      <c r="C42" s="24"/>
      <c r="D42" s="24"/>
      <c r="E42" s="112"/>
      <c r="F42" s="91"/>
      <c r="G42" s="91"/>
      <c r="H42" s="259"/>
      <c r="I42" s="170"/>
    </row>
    <row r="43" spans="1:9" ht="15.6">
      <c r="A43" s="10" t="s">
        <v>224</v>
      </c>
      <c r="B43" s="24"/>
      <c r="C43" s="24"/>
      <c r="D43" s="24"/>
      <c r="E43" s="112"/>
      <c r="F43" s="91"/>
      <c r="G43" s="91"/>
      <c r="H43" s="265"/>
      <c r="I43" s="114"/>
    </row>
    <row r="44" spans="1:9" ht="8.1" customHeight="1">
      <c r="A44" s="24"/>
      <c r="B44" s="24"/>
      <c r="C44" s="24"/>
      <c r="D44" s="24"/>
      <c r="E44" s="113"/>
      <c r="F44" s="24"/>
      <c r="G44" s="24"/>
      <c r="H44" s="266"/>
      <c r="I44" s="115"/>
    </row>
    <row r="45" spans="1:9" ht="15.6">
      <c r="A45" s="24" t="s">
        <v>113</v>
      </c>
      <c r="B45" s="24"/>
      <c r="C45" s="24"/>
      <c r="D45" s="24"/>
      <c r="E45" s="472">
        <v>8</v>
      </c>
      <c r="F45" s="24"/>
      <c r="G45" s="24"/>
      <c r="H45" s="265">
        <v>2073.2782640174109</v>
      </c>
      <c r="I45" s="26">
        <v>169.02754415978833</v>
      </c>
    </row>
    <row r="46" spans="1:9" ht="15.6">
      <c r="A46" s="24" t="s">
        <v>234</v>
      </c>
      <c r="B46" s="24"/>
      <c r="C46" s="24"/>
      <c r="D46" s="24"/>
      <c r="E46" s="799">
        <v>8</v>
      </c>
      <c r="F46" s="91"/>
      <c r="G46" s="91"/>
      <c r="H46" s="268">
        <v>2061.0311641006106</v>
      </c>
      <c r="I46" s="26">
        <v>168.42608581978101</v>
      </c>
    </row>
    <row r="47" spans="1:9" ht="16.2" thickBot="1">
      <c r="A47" s="102"/>
      <c r="B47" s="102"/>
      <c r="C47" s="102"/>
      <c r="D47" s="102"/>
      <c r="E47" s="71"/>
      <c r="F47" s="102"/>
      <c r="G47" s="102"/>
      <c r="H47" s="102"/>
      <c r="I47" s="102"/>
    </row>
    <row r="48" spans="1:9" ht="6" customHeight="1">
      <c r="A48" s="664"/>
      <c r="B48" s="711"/>
      <c r="C48" s="11"/>
      <c r="D48" s="11"/>
      <c r="E48" s="8"/>
      <c r="F48" s="11"/>
      <c r="G48" s="11"/>
      <c r="H48" s="11"/>
      <c r="I48" s="11"/>
    </row>
    <row r="49" spans="1:9" ht="5.7" customHeight="1">
      <c r="A49" s="666"/>
      <c r="B49" s="11"/>
      <c r="C49" s="11"/>
      <c r="D49" s="11"/>
      <c r="E49" s="8"/>
      <c r="F49" s="11"/>
      <c r="G49" s="11"/>
      <c r="H49" s="11"/>
      <c r="I49" s="11"/>
    </row>
    <row r="50" spans="1:9" ht="16.2">
      <c r="A50" s="664" t="s">
        <v>842</v>
      </c>
      <c r="B50" s="11"/>
      <c r="C50" s="11"/>
      <c r="D50" s="11"/>
      <c r="E50" s="8"/>
      <c r="F50" s="11"/>
      <c r="G50" s="11"/>
      <c r="H50" s="11"/>
      <c r="I50" s="11"/>
    </row>
    <row r="51" spans="1:9" ht="13.8">
      <c r="A51" s="664" t="s">
        <v>843</v>
      </c>
      <c r="B51" s="11"/>
      <c r="C51" s="11"/>
      <c r="D51" s="11"/>
      <c r="E51" s="8"/>
      <c r="F51" s="11"/>
      <c r="G51" s="11"/>
      <c r="H51" s="11"/>
      <c r="I51" s="11"/>
    </row>
    <row r="52" spans="1:9" ht="13.8">
      <c r="A52" s="1"/>
      <c r="B52" s="11"/>
      <c r="C52" s="11"/>
      <c r="D52" s="11"/>
      <c r="E52" s="8"/>
      <c r="F52" s="11"/>
      <c r="G52" s="11"/>
      <c r="H52" s="11"/>
      <c r="I52" s="11"/>
    </row>
    <row r="53" spans="1:9" ht="15">
      <c r="A53" s="24" t="s">
        <v>760</v>
      </c>
      <c r="B53" s="11"/>
      <c r="C53" s="11"/>
      <c r="D53" s="11"/>
      <c r="E53" s="11"/>
      <c r="F53" s="11"/>
      <c r="G53" s="11"/>
      <c r="H53" s="11"/>
      <c r="I53" s="11"/>
    </row>
    <row r="54" spans="1:9" ht="13.8">
      <c r="A54" s="1"/>
      <c r="B54" s="11"/>
      <c r="C54" s="11"/>
      <c r="D54" s="11"/>
      <c r="E54" s="11"/>
      <c r="F54" s="11"/>
      <c r="G54" s="11"/>
      <c r="H54" s="11"/>
      <c r="I54" s="11"/>
    </row>
  </sheetData>
  <customSheetViews>
    <customSheetView guid="{24C5F6D1-AC73-4939-BE3B-CE6EF1966359}" fitToPage="1" printArea="1" hiddenRows="1" hiddenColumns="1" topLeftCell="A2">
      <selection activeCell="B63" sqref="B63"/>
      <pageMargins left="0.70866141732283461" right="0.51181102362204722" top="0.74803149606299213" bottom="0.74803149606299213" header="0.31496062992125984" footer="0.31496062992125984"/>
      <pageSetup paperSize="9" scale="83" fitToHeight="0" orientation="portrait" r:id="rId1"/>
      <headerFooter alignWithMargins="0"/>
    </customSheetView>
    <customSheetView guid="{AEAF5D03-0CD3-48DD-91C0-E80B9C3D78F9}" scale="90" fitToPage="1" printArea="1" hiddenRows="1" hiddenColumns="1">
      <selection activeCell="M65" sqref="M65"/>
      <pageMargins left="0.70866141732283461" right="0.51181102362204722" top="0.74803149606299213" bottom="0.74803149606299213" header="0.31496062992125984" footer="0.31496062992125984"/>
      <pageSetup paperSize="9" scale="83" fitToHeight="0" orientation="portrait" r:id="rId2"/>
      <headerFooter alignWithMargins="0"/>
    </customSheetView>
    <customSheetView guid="{505E04CA-24D9-4382-A744-2C436DB5964A}" scale="60" showPageBreaks="1" showGridLines="0" fitToPage="1" printArea="1" hiddenRows="1" hiddenColumns="1" view="pageBreakPreview" topLeftCell="A14">
      <selection activeCell="U3" sqref="U3"/>
      <pageMargins left="0.47244094488188981" right="0.27559055118110237" top="0.23622047244094491" bottom="0.19685039370078741" header="0.23622047244094491" footer="0.19685039370078741"/>
      <pageSetup paperSize="9" scale="62" orientation="portrait" r:id="rId3"/>
      <headerFooter alignWithMargins="0"/>
    </customSheetView>
  </customSheetViews>
  <mergeCells count="1">
    <mergeCell ref="H5:I5"/>
  </mergeCells>
  <phoneticPr fontId="0" type="noConversion"/>
  <pageMargins left="0.70866141732283461" right="0.51181102362204722" top="0.74803149606299213" bottom="0.74803149606299213" header="0.31496062992125984" footer="0.31496062992125984"/>
  <pageSetup paperSize="9" scale="83" fitToHeight="0" orientation="portrait" r:id="rId4"/>
  <headerFooter alignWithMargins="0"/>
  <customProperties>
    <customPr name="SheetOptions" r:id="rId5"/>
  </customProperties>
  <drawing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5B066-406F-404E-9E65-66046B119B35}">
  <dimension ref="A1:H126"/>
  <sheetViews>
    <sheetView topLeftCell="A14" workbookViewId="0">
      <selection activeCell="B31" sqref="B31"/>
    </sheetView>
  </sheetViews>
  <sheetFormatPr defaultColWidth="8.88671875" defaultRowHeight="18" customHeight="1"/>
  <cols>
    <col min="1" max="1" width="9.5546875" customWidth="1"/>
    <col min="2" max="2" width="74.5546875" customWidth="1"/>
    <col min="3" max="3" width="8.5546875" customWidth="1"/>
    <col min="7" max="7" width="11.33203125" customWidth="1"/>
    <col min="8" max="8" width="17.5546875" customWidth="1"/>
  </cols>
  <sheetData>
    <row r="1" spans="1:8" ht="22.8">
      <c r="A1" s="143" t="s">
        <v>366</v>
      </c>
      <c r="B1" s="1"/>
      <c r="C1" s="1"/>
      <c r="D1" s="1"/>
      <c r="E1" s="1"/>
      <c r="F1" s="2"/>
      <c r="G1" s="1"/>
      <c r="H1" s="1"/>
    </row>
    <row r="2" spans="1:8" ht="33">
      <c r="A2" s="729" t="s">
        <v>659</v>
      </c>
      <c r="B2" s="70"/>
      <c r="C2" s="730"/>
      <c r="D2" s="730"/>
      <c r="E2" s="730"/>
      <c r="F2" s="731"/>
      <c r="G2" s="730"/>
      <c r="H2" s="73" t="s">
        <v>460</v>
      </c>
    </row>
    <row r="3" spans="1:8" ht="16.2" thickBot="1">
      <c r="A3" s="71"/>
      <c r="B3" s="27"/>
      <c r="C3" s="71"/>
      <c r="D3" s="34"/>
      <c r="E3" s="34"/>
      <c r="F3" s="38"/>
      <c r="G3" s="34"/>
      <c r="H3" s="34"/>
    </row>
    <row r="4" spans="1:8" ht="17.399999999999999">
      <c r="A4" s="256"/>
      <c r="B4" s="320"/>
      <c r="C4" s="256"/>
      <c r="D4" s="283"/>
      <c r="E4" s="283"/>
      <c r="F4" s="282"/>
      <c r="G4" s="492" t="s">
        <v>297</v>
      </c>
      <c r="H4" s="324" t="s">
        <v>190</v>
      </c>
    </row>
    <row r="5" spans="1:8" ht="17.399999999999999">
      <c r="A5" s="246"/>
      <c r="B5" s="316"/>
      <c r="C5" s="246"/>
      <c r="D5" s="269"/>
      <c r="E5" s="269"/>
      <c r="F5" s="244"/>
      <c r="G5" s="348" t="s">
        <v>652</v>
      </c>
      <c r="H5" s="324" t="s">
        <v>333</v>
      </c>
    </row>
    <row r="6" spans="1:8" thickBot="1">
      <c r="A6" s="346"/>
      <c r="B6" s="319"/>
      <c r="C6" s="346"/>
      <c r="D6" s="271"/>
      <c r="E6" s="271"/>
      <c r="F6" s="270"/>
      <c r="G6" s="350" t="s">
        <v>73</v>
      </c>
      <c r="H6" s="325" t="s">
        <v>73</v>
      </c>
    </row>
    <row r="7" spans="1:8" ht="21" customHeight="1">
      <c r="A7" s="805">
        <v>22</v>
      </c>
      <c r="B7" s="607" t="s">
        <v>673</v>
      </c>
      <c r="G7" s="316"/>
    </row>
    <row r="8" spans="1:8" ht="18" customHeight="1">
      <c r="A8" s="610"/>
      <c r="B8" s="610"/>
      <c r="C8" s="22"/>
      <c r="D8" s="22"/>
      <c r="E8" s="22"/>
      <c r="F8" s="22"/>
      <c r="G8" s="309"/>
      <c r="H8" s="22"/>
    </row>
    <row r="9" spans="1:8" ht="18" customHeight="1">
      <c r="A9" s="610"/>
      <c r="B9" s="610" t="s">
        <v>799</v>
      </c>
      <c r="C9" s="22"/>
      <c r="D9" s="22"/>
      <c r="E9" s="22"/>
      <c r="F9" s="22"/>
      <c r="G9" s="309"/>
      <c r="H9" s="22"/>
    </row>
    <row r="10" spans="1:8" ht="18" customHeight="1">
      <c r="A10" s="610"/>
      <c r="B10" s="610" t="s">
        <v>800</v>
      </c>
      <c r="C10" s="22"/>
      <c r="D10" s="22"/>
      <c r="E10" s="22"/>
      <c r="F10" s="22"/>
      <c r="G10" s="309"/>
      <c r="H10" s="22"/>
    </row>
    <row r="11" spans="1:8" ht="18" customHeight="1">
      <c r="A11" s="610"/>
      <c r="B11" s="610" t="s">
        <v>801</v>
      </c>
      <c r="C11" s="22"/>
      <c r="D11" s="22"/>
      <c r="E11" s="22"/>
      <c r="F11" s="22"/>
      <c r="G11" s="309"/>
      <c r="H11" s="22"/>
    </row>
    <row r="12" spans="1:8" ht="18" customHeight="1">
      <c r="A12" s="610"/>
      <c r="B12" s="610"/>
      <c r="C12" s="22"/>
      <c r="D12" s="22"/>
      <c r="E12" s="22"/>
      <c r="F12" s="22"/>
      <c r="G12" s="309"/>
      <c r="H12" s="22"/>
    </row>
    <row r="13" spans="1:8" ht="18" customHeight="1">
      <c r="A13" s="610"/>
      <c r="B13" s="610" t="s">
        <v>976</v>
      </c>
      <c r="C13" s="22"/>
      <c r="D13" s="22"/>
      <c r="E13" s="22"/>
      <c r="F13" s="22"/>
      <c r="G13" s="309"/>
      <c r="H13" s="22"/>
    </row>
    <row r="14" spans="1:8" ht="18" customHeight="1">
      <c r="A14" s="610"/>
      <c r="B14" s="610" t="s">
        <v>816</v>
      </c>
      <c r="C14" s="22"/>
      <c r="D14" s="22"/>
      <c r="E14" s="22"/>
      <c r="F14" s="22"/>
      <c r="G14" s="309"/>
      <c r="H14" s="22"/>
    </row>
    <row r="15" spans="1:8" ht="18" customHeight="1">
      <c r="A15" s="610"/>
      <c r="B15" s="610"/>
      <c r="C15" s="22"/>
      <c r="D15" s="22"/>
      <c r="E15" s="22"/>
      <c r="F15" s="22"/>
      <c r="G15" s="309"/>
      <c r="H15" s="22"/>
    </row>
    <row r="16" spans="1:8" ht="18" customHeight="1">
      <c r="A16" s="610"/>
      <c r="B16" s="607" t="s">
        <v>993</v>
      </c>
      <c r="C16" s="22"/>
      <c r="D16" s="22"/>
      <c r="E16" s="22"/>
      <c r="F16" s="22"/>
      <c r="G16" s="309"/>
      <c r="H16" s="22"/>
    </row>
    <row r="17" spans="1:8" ht="18" customHeight="1">
      <c r="A17" s="610"/>
      <c r="B17" s="416" t="s">
        <v>994</v>
      </c>
      <c r="C17" s="22"/>
      <c r="D17" s="22"/>
      <c r="E17" s="22"/>
      <c r="F17" s="22"/>
      <c r="G17" s="310">
        <v>68</v>
      </c>
      <c r="H17" s="22">
        <v>0</v>
      </c>
    </row>
    <row r="18" spans="1:8" ht="18" customHeight="1">
      <c r="A18" s="610"/>
      <c r="B18" s="610" t="s">
        <v>674</v>
      </c>
      <c r="C18" s="22"/>
      <c r="D18" s="22"/>
      <c r="E18" s="22"/>
      <c r="F18" s="22"/>
      <c r="G18" s="310">
        <v>0</v>
      </c>
      <c r="H18" s="22">
        <v>0</v>
      </c>
    </row>
    <row r="19" spans="1:8" ht="18" customHeight="1" thickBot="1">
      <c r="A19" s="610"/>
      <c r="B19" s="607" t="s">
        <v>675</v>
      </c>
      <c r="C19" s="22"/>
      <c r="D19" s="22"/>
      <c r="E19" s="22"/>
      <c r="F19" s="22"/>
      <c r="G19" s="624">
        <v>68</v>
      </c>
      <c r="H19" s="36">
        <v>0</v>
      </c>
    </row>
    <row r="20" spans="1:8" ht="18" customHeight="1">
      <c r="A20" s="610"/>
      <c r="B20" s="610" t="s">
        <v>676</v>
      </c>
      <c r="C20" s="22"/>
      <c r="D20" s="22"/>
      <c r="E20" s="22"/>
      <c r="F20" s="22"/>
      <c r="G20" s="850">
        <v>-424</v>
      </c>
      <c r="H20" s="22">
        <v>68</v>
      </c>
    </row>
    <row r="21" spans="1:8" ht="18" customHeight="1">
      <c r="A21" s="610"/>
      <c r="B21" s="610" t="s">
        <v>977</v>
      </c>
      <c r="C21" s="22"/>
      <c r="D21" s="22"/>
      <c r="E21" s="22"/>
      <c r="F21" s="22"/>
      <c r="G21" s="852">
        <v>0</v>
      </c>
      <c r="H21" s="22">
        <v>68</v>
      </c>
    </row>
    <row r="22" spans="1:8" ht="18" customHeight="1">
      <c r="A22" s="610"/>
      <c r="B22" s="610" t="s">
        <v>677</v>
      </c>
      <c r="C22" s="22"/>
      <c r="D22" s="22"/>
      <c r="E22" s="22"/>
      <c r="F22" s="22"/>
      <c r="G22" s="850">
        <v>-356</v>
      </c>
      <c r="H22" s="22">
        <v>0</v>
      </c>
    </row>
    <row r="23" spans="1:8" ht="18" customHeight="1" thickBot="1">
      <c r="A23" s="610"/>
      <c r="B23" s="607" t="s">
        <v>678</v>
      </c>
      <c r="C23" s="22"/>
      <c r="D23" s="22"/>
      <c r="E23" s="22"/>
      <c r="F23" s="22"/>
      <c r="G23" s="851">
        <v>-356</v>
      </c>
      <c r="H23" s="36">
        <v>68</v>
      </c>
    </row>
    <row r="24" spans="1:8" ht="18" customHeight="1">
      <c r="A24" s="610"/>
      <c r="B24" s="610" t="s">
        <v>679</v>
      </c>
      <c r="C24" s="22"/>
      <c r="D24" s="22"/>
      <c r="E24" s="22"/>
      <c r="F24" s="22"/>
      <c r="G24" s="22"/>
      <c r="H24" s="22"/>
    </row>
    <row r="25" spans="1:8" ht="18" customHeight="1">
      <c r="A25" s="610"/>
      <c r="B25" s="610" t="s">
        <v>978</v>
      </c>
      <c r="C25" s="22"/>
      <c r="D25" s="22"/>
      <c r="E25" s="22"/>
      <c r="F25" s="22"/>
      <c r="G25" s="22"/>
      <c r="H25" s="22"/>
    </row>
    <row r="26" spans="1:8" ht="18" customHeight="1">
      <c r="A26" s="610"/>
      <c r="B26" s="610"/>
      <c r="C26" s="22"/>
      <c r="D26" s="22"/>
      <c r="E26" s="22"/>
      <c r="F26" s="22"/>
      <c r="G26" s="22"/>
      <c r="H26" s="22"/>
    </row>
    <row r="27" spans="1:8" ht="18" customHeight="1">
      <c r="A27" s="610"/>
      <c r="B27" s="610" t="s">
        <v>900</v>
      </c>
      <c r="C27" s="22"/>
      <c r="D27" s="22"/>
      <c r="E27" s="22"/>
      <c r="F27" s="22"/>
      <c r="G27" s="22"/>
      <c r="H27" s="22"/>
    </row>
    <row r="28" spans="1:8" ht="18" customHeight="1">
      <c r="A28" s="610"/>
      <c r="B28" s="610" t="s">
        <v>901</v>
      </c>
      <c r="C28" s="22"/>
      <c r="D28" s="22"/>
      <c r="E28" s="22"/>
      <c r="F28" s="22"/>
      <c r="G28" s="22"/>
      <c r="H28" s="22"/>
    </row>
    <row r="29" spans="1:8" ht="18" customHeight="1">
      <c r="A29" s="610"/>
      <c r="B29" s="610" t="s">
        <v>936</v>
      </c>
      <c r="C29" s="22"/>
      <c r="D29" s="22"/>
      <c r="E29" s="22"/>
      <c r="F29" s="22"/>
      <c r="G29" s="22"/>
      <c r="H29" s="22"/>
    </row>
    <row r="30" spans="1:8" ht="18" customHeight="1">
      <c r="A30" s="610"/>
      <c r="B30" s="610" t="s">
        <v>1007</v>
      </c>
      <c r="C30" s="22"/>
      <c r="D30" s="22"/>
      <c r="E30" s="22"/>
      <c r="F30" s="22"/>
      <c r="G30" s="22"/>
      <c r="H30" s="22"/>
    </row>
    <row r="31" spans="1:8" ht="18" customHeight="1">
      <c r="A31" s="610"/>
      <c r="B31" s="610" t="s">
        <v>902</v>
      </c>
      <c r="C31" s="22"/>
      <c r="D31" s="22"/>
      <c r="E31" s="22"/>
      <c r="F31" s="22"/>
      <c r="G31" s="22"/>
      <c r="H31" s="22"/>
    </row>
    <row r="32" spans="1:8" ht="18" customHeight="1">
      <c r="A32" s="610"/>
      <c r="B32" s="610"/>
      <c r="C32" s="22"/>
      <c r="D32" s="22"/>
      <c r="E32" s="22"/>
      <c r="F32" s="22"/>
      <c r="G32" s="22"/>
      <c r="H32" s="22"/>
    </row>
    <row r="33" spans="1:8" ht="18" customHeight="1" thickBot="1">
      <c r="A33" s="35"/>
      <c r="B33" s="35"/>
      <c r="C33" s="83"/>
      <c r="D33" s="35"/>
      <c r="E33" s="35"/>
      <c r="F33" s="84"/>
      <c r="G33" s="28"/>
      <c r="H33" s="28"/>
    </row>
    <row r="34" spans="1:8" ht="18" customHeight="1">
      <c r="A34" s="607">
        <v>23</v>
      </c>
      <c r="B34" s="31" t="s">
        <v>544</v>
      </c>
      <c r="C34" s="54"/>
      <c r="D34" s="22"/>
      <c r="E34" s="22"/>
      <c r="F34" s="145"/>
      <c r="G34" s="7"/>
      <c r="H34" s="7"/>
    </row>
    <row r="35" spans="1:8" ht="18" customHeight="1">
      <c r="A35" s="610"/>
      <c r="B35" s="610"/>
      <c r="C35" s="22"/>
      <c r="D35" s="22"/>
      <c r="E35" s="22"/>
      <c r="F35" s="22"/>
      <c r="G35" s="22"/>
      <c r="H35" s="22"/>
    </row>
    <row r="36" spans="1:8" ht="18" customHeight="1">
      <c r="A36" s="610"/>
      <c r="B36" s="748" t="s">
        <v>688</v>
      </c>
      <c r="C36" s="449"/>
      <c r="D36" s="449"/>
      <c r="E36" s="806"/>
      <c r="F36" s="806"/>
      <c r="G36" s="449"/>
      <c r="H36" s="22"/>
    </row>
    <row r="37" spans="1:8" ht="18" customHeight="1">
      <c r="A37" s="610"/>
      <c r="B37" s="747" t="s">
        <v>689</v>
      </c>
      <c r="C37" s="449"/>
      <c r="D37" s="449"/>
      <c r="E37" s="806"/>
      <c r="F37" s="806"/>
      <c r="G37" s="449"/>
      <c r="H37" s="22"/>
    </row>
    <row r="38" spans="1:8" ht="18" customHeight="1">
      <c r="A38" s="610"/>
      <c r="B38" s="747" t="s">
        <v>690</v>
      </c>
      <c r="C38" s="449"/>
      <c r="D38" s="449"/>
      <c r="E38" s="806"/>
      <c r="F38" s="806"/>
      <c r="G38" s="449"/>
      <c r="H38" s="22"/>
    </row>
    <row r="39" spans="1:8" ht="18" customHeight="1">
      <c r="A39" s="610"/>
      <c r="B39" s="747"/>
      <c r="C39" s="449"/>
      <c r="D39" s="449"/>
      <c r="E39" s="806"/>
      <c r="F39" s="806"/>
      <c r="G39" s="449"/>
      <c r="H39" s="22"/>
    </row>
    <row r="40" spans="1:8" ht="18" customHeight="1">
      <c r="A40" s="610"/>
      <c r="B40" s="748" t="s">
        <v>871</v>
      </c>
      <c r="C40" s="449"/>
      <c r="D40" s="449"/>
      <c r="E40" s="806"/>
      <c r="F40" s="806"/>
      <c r="G40" s="449"/>
      <c r="H40" s="22"/>
    </row>
    <row r="41" spans="1:8" ht="18" customHeight="1">
      <c r="A41" s="610"/>
      <c r="B41" s="748" t="s">
        <v>872</v>
      </c>
      <c r="C41" s="449"/>
      <c r="D41" s="449"/>
      <c r="E41" s="806"/>
      <c r="F41" s="806"/>
      <c r="G41" s="449"/>
      <c r="H41" s="22"/>
    </row>
    <row r="42" spans="1:8" ht="18" customHeight="1">
      <c r="A42" s="610"/>
      <c r="B42" s="748"/>
      <c r="C42" s="449"/>
      <c r="D42" s="449"/>
      <c r="E42" s="806"/>
      <c r="F42" s="806"/>
      <c r="G42" s="449"/>
      <c r="H42" s="22"/>
    </row>
    <row r="43" spans="1:8" ht="18" customHeight="1">
      <c r="A43" s="610"/>
      <c r="B43" s="748" t="s">
        <v>691</v>
      </c>
      <c r="C43" s="449"/>
      <c r="D43" s="449"/>
      <c r="E43" s="806"/>
      <c r="F43" s="806"/>
      <c r="G43" s="449"/>
      <c r="H43" s="22"/>
    </row>
    <row r="44" spans="1:8" ht="18" customHeight="1">
      <c r="A44" s="610"/>
      <c r="B44" s="748" t="s">
        <v>692</v>
      </c>
      <c r="C44" s="449"/>
      <c r="D44" s="449"/>
      <c r="E44" s="806"/>
      <c r="F44" s="806"/>
      <c r="G44" s="449"/>
      <c r="H44" s="22"/>
    </row>
    <row r="45" spans="1:8" ht="18" customHeight="1">
      <c r="A45" s="610"/>
      <c r="B45" s="22"/>
      <c r="C45" s="449"/>
      <c r="D45" s="449"/>
      <c r="E45" s="806"/>
      <c r="F45" s="806"/>
      <c r="G45" s="449"/>
      <c r="H45" s="22"/>
    </row>
    <row r="46" spans="1:8" ht="18" customHeight="1">
      <c r="A46" s="610"/>
      <c r="B46" s="748" t="s">
        <v>680</v>
      </c>
      <c r="C46" s="449"/>
      <c r="D46" s="449"/>
      <c r="E46" s="806"/>
      <c r="F46" s="806"/>
      <c r="G46" s="449"/>
      <c r="H46" s="22"/>
    </row>
    <row r="47" spans="1:8" ht="18" customHeight="1">
      <c r="A47" s="610"/>
      <c r="B47" s="748"/>
      <c r="C47" s="449"/>
      <c r="D47" s="449"/>
      <c r="E47" s="806"/>
      <c r="F47" s="806"/>
      <c r="G47" s="449"/>
      <c r="H47" s="22"/>
    </row>
    <row r="48" spans="1:8" ht="18" customHeight="1">
      <c r="A48" s="610"/>
      <c r="B48" s="748" t="s">
        <v>681</v>
      </c>
      <c r="C48" s="449"/>
      <c r="D48" s="449"/>
      <c r="E48" s="806"/>
      <c r="F48" s="806"/>
      <c r="G48" s="449"/>
      <c r="H48" s="22"/>
    </row>
    <row r="49" spans="1:8" ht="18" customHeight="1">
      <c r="A49" s="610"/>
      <c r="B49" s="748"/>
      <c r="C49" s="449"/>
      <c r="D49" s="449"/>
      <c r="E49" s="806"/>
      <c r="F49" s="806"/>
      <c r="G49" s="449"/>
      <c r="H49" s="22"/>
    </row>
    <row r="50" spans="1:8" ht="18" customHeight="1">
      <c r="A50" s="610"/>
      <c r="B50" s="748" t="s">
        <v>693</v>
      </c>
      <c r="C50" s="449"/>
      <c r="D50" s="449"/>
      <c r="E50" s="806"/>
      <c r="F50" s="806"/>
      <c r="G50" s="449"/>
      <c r="H50" s="22"/>
    </row>
    <row r="51" spans="1:8" ht="18" customHeight="1">
      <c r="A51" s="610"/>
      <c r="B51" s="747" t="s">
        <v>694</v>
      </c>
      <c r="C51" s="449"/>
      <c r="D51" s="449"/>
      <c r="E51" s="806"/>
      <c r="F51" s="806"/>
      <c r="G51" s="449"/>
      <c r="H51" s="22"/>
    </row>
    <row r="52" spans="1:8" ht="18" customHeight="1">
      <c r="A52" s="610"/>
      <c r="B52" s="791"/>
      <c r="C52" s="449"/>
      <c r="D52" s="449"/>
      <c r="E52" s="806"/>
      <c r="F52" s="806"/>
      <c r="G52" s="449"/>
      <c r="H52" s="22"/>
    </row>
    <row r="53" spans="1:8" ht="18" customHeight="1">
      <c r="A53" s="610"/>
      <c r="B53" s="747" t="s">
        <v>695</v>
      </c>
      <c r="C53" s="140"/>
      <c r="D53" s="140"/>
      <c r="E53" s="140"/>
      <c r="F53" s="140"/>
      <c r="G53" s="449"/>
      <c r="H53" s="22"/>
    </row>
    <row r="54" spans="1:8" ht="18" customHeight="1">
      <c r="A54" s="610"/>
      <c r="B54" s="747" t="s">
        <v>696</v>
      </c>
      <c r="C54" s="140"/>
      <c r="D54" s="140"/>
      <c r="E54" s="140"/>
      <c r="F54" s="140"/>
      <c r="G54" s="449"/>
      <c r="H54" s="22"/>
    </row>
    <row r="55" spans="1:8" ht="18" customHeight="1">
      <c r="A55" s="610"/>
      <c r="B55" s="749" t="s">
        <v>697</v>
      </c>
      <c r="C55" s="140"/>
      <c r="D55" s="140"/>
      <c r="E55" s="140"/>
      <c r="F55" s="140"/>
      <c r="G55" s="449"/>
      <c r="H55" s="22"/>
    </row>
    <row r="56" spans="1:8" ht="18" customHeight="1">
      <c r="A56" s="610"/>
      <c r="B56" s="750" t="s">
        <v>698</v>
      </c>
      <c r="C56" s="140"/>
      <c r="D56" s="140"/>
      <c r="E56" s="140"/>
      <c r="F56" s="140"/>
      <c r="G56" s="449"/>
      <c r="H56" s="22"/>
    </row>
    <row r="57" spans="1:8" ht="18" customHeight="1">
      <c r="A57" s="610"/>
      <c r="B57" s="750" t="s">
        <v>699</v>
      </c>
      <c r="C57" s="140"/>
      <c r="D57" s="140"/>
      <c r="E57" s="140"/>
      <c r="F57" s="140"/>
      <c r="G57" s="449"/>
      <c r="H57" s="22"/>
    </row>
    <row r="58" spans="1:8" ht="18" customHeight="1">
      <c r="A58" s="610"/>
      <c r="B58" s="750" t="s">
        <v>700</v>
      </c>
      <c r="C58" s="140"/>
      <c r="D58" s="140"/>
      <c r="E58" s="140"/>
      <c r="F58" s="140"/>
      <c r="G58" s="449"/>
      <c r="H58" s="22"/>
    </row>
    <row r="59" spans="1:8" ht="18" customHeight="1">
      <c r="A59" s="610"/>
      <c r="B59" s="749" t="s">
        <v>682</v>
      </c>
      <c r="C59" s="140"/>
      <c r="D59" s="140"/>
      <c r="E59" s="140"/>
      <c r="F59" s="140"/>
      <c r="G59" s="449"/>
      <c r="H59" s="22"/>
    </row>
    <row r="60" spans="1:8" ht="18" customHeight="1">
      <c r="A60" s="610"/>
      <c r="B60" s="749" t="s">
        <v>561</v>
      </c>
      <c r="C60" s="140"/>
      <c r="D60" s="140"/>
      <c r="E60" s="140"/>
      <c r="F60" s="140"/>
      <c r="G60" s="449"/>
      <c r="H60" s="22"/>
    </row>
    <row r="61" spans="1:8" ht="22.8">
      <c r="A61" s="143" t="s">
        <v>366</v>
      </c>
      <c r="B61" s="804"/>
      <c r="C61" s="2"/>
      <c r="D61" s="6"/>
      <c r="G61" s="22"/>
      <c r="H61" s="82" t="s">
        <v>461</v>
      </c>
    </row>
    <row r="62" spans="1:8" ht="18" customHeight="1">
      <c r="A62" s="10" t="s">
        <v>653</v>
      </c>
      <c r="B62" s="14"/>
      <c r="C62" s="8"/>
      <c r="D62" s="72"/>
      <c r="H62" s="22"/>
    </row>
    <row r="63" spans="1:8" ht="18" customHeight="1" thickBot="1">
      <c r="A63" s="35"/>
      <c r="B63" s="35"/>
      <c r="C63" s="83"/>
      <c r="D63" s="35"/>
      <c r="E63" s="35"/>
      <c r="F63" s="84"/>
      <c r="G63" s="28"/>
      <c r="H63" s="28"/>
    </row>
    <row r="64" spans="1:8" ht="18" customHeight="1">
      <c r="A64" s="610"/>
      <c r="B64" s="748" t="s">
        <v>701</v>
      </c>
      <c r="C64" s="140"/>
      <c r="D64" s="140"/>
      <c r="E64" s="140"/>
      <c r="F64" s="140"/>
      <c r="G64" s="449"/>
      <c r="H64" s="22"/>
    </row>
    <row r="65" spans="1:8" ht="18" customHeight="1">
      <c r="A65" s="610"/>
      <c r="B65" s="748" t="s">
        <v>702</v>
      </c>
      <c r="C65" s="140"/>
      <c r="D65" s="140"/>
      <c r="E65" s="140"/>
      <c r="F65" s="140"/>
      <c r="G65" s="449"/>
      <c r="H65" s="22"/>
    </row>
    <row r="66" spans="1:8" ht="18" customHeight="1">
      <c r="A66" s="610"/>
      <c r="B66" s="747" t="s">
        <v>703</v>
      </c>
      <c r="C66" s="140"/>
      <c r="D66" s="140"/>
      <c r="E66" s="140"/>
      <c r="F66" s="140"/>
      <c r="G66" s="449"/>
      <c r="H66" s="22"/>
    </row>
    <row r="67" spans="1:8" ht="18" customHeight="1">
      <c r="A67" s="610"/>
      <c r="B67" s="748" t="s">
        <v>563</v>
      </c>
      <c r="C67" s="140"/>
      <c r="D67" s="140"/>
      <c r="E67" s="140"/>
      <c r="F67" s="140"/>
      <c r="G67" s="449"/>
      <c r="H67" s="22"/>
    </row>
    <row r="68" spans="1:8" ht="18" customHeight="1">
      <c r="A68" s="610"/>
      <c r="B68" s="748" t="s">
        <v>618</v>
      </c>
      <c r="C68" s="140"/>
      <c r="D68" s="140"/>
      <c r="E68" s="140"/>
      <c r="F68" s="140"/>
      <c r="G68" s="449"/>
      <c r="H68" s="22"/>
    </row>
    <row r="69" spans="1:8" ht="18" customHeight="1">
      <c r="A69" s="610"/>
      <c r="B69" s="748" t="s">
        <v>704</v>
      </c>
      <c r="C69" s="140"/>
      <c r="D69" s="140"/>
      <c r="E69" s="140"/>
      <c r="F69" s="140"/>
      <c r="G69" s="449"/>
      <c r="H69" s="22"/>
    </row>
    <row r="70" spans="1:8" ht="18" customHeight="1">
      <c r="A70" s="610"/>
      <c r="B70" s="748" t="s">
        <v>705</v>
      </c>
      <c r="C70" s="140"/>
      <c r="D70" s="140"/>
      <c r="E70" s="140"/>
      <c r="F70" s="140"/>
      <c r="G70" s="449"/>
      <c r="H70" s="22"/>
    </row>
    <row r="71" spans="1:8" ht="18" customHeight="1">
      <c r="A71" s="610"/>
      <c r="B71" s="748" t="s">
        <v>706</v>
      </c>
      <c r="C71" s="140"/>
      <c r="D71" s="140"/>
      <c r="E71" s="140"/>
      <c r="F71" s="140"/>
      <c r="G71" s="449"/>
      <c r="H71" s="22"/>
    </row>
    <row r="72" spans="1:8" ht="18" customHeight="1">
      <c r="A72" s="610"/>
      <c r="B72" s="748" t="s">
        <v>707</v>
      </c>
      <c r="C72" s="140"/>
      <c r="D72" s="140"/>
      <c r="E72" s="140"/>
      <c r="F72" s="140"/>
      <c r="G72" s="449"/>
      <c r="H72" s="22"/>
    </row>
    <row r="73" spans="1:8" ht="18" customHeight="1">
      <c r="A73" s="610"/>
      <c r="B73" s="748" t="s">
        <v>743</v>
      </c>
      <c r="C73" s="140"/>
      <c r="D73" s="140"/>
      <c r="E73" s="140"/>
      <c r="F73" s="140"/>
      <c r="G73" s="449"/>
      <c r="H73" s="22"/>
    </row>
    <row r="74" spans="1:8" ht="18" customHeight="1">
      <c r="A74" s="610"/>
      <c r="B74" s="140" t="s">
        <v>873</v>
      </c>
      <c r="C74" s="140"/>
      <c r="D74" s="140"/>
      <c r="E74" s="140"/>
      <c r="F74" s="140"/>
      <c r="G74" s="449"/>
      <c r="H74" s="22"/>
    </row>
    <row r="75" spans="1:8" ht="18" customHeight="1">
      <c r="A75" s="610"/>
      <c r="B75" s="140"/>
      <c r="C75" s="140"/>
      <c r="D75" s="140"/>
      <c r="E75" s="140"/>
      <c r="F75" s="140"/>
      <c r="G75" s="449"/>
      <c r="H75" s="22"/>
    </row>
    <row r="76" spans="1:8" ht="18" customHeight="1">
      <c r="A76" s="610"/>
      <c r="B76" s="140"/>
      <c r="C76" s="140"/>
      <c r="D76" s="140"/>
      <c r="E76" s="140"/>
      <c r="F76" s="140"/>
      <c r="G76" s="22"/>
      <c r="H76" s="781" t="s">
        <v>73</v>
      </c>
    </row>
    <row r="77" spans="1:8" ht="18" customHeight="1">
      <c r="A77" s="610"/>
      <c r="B77" s="140" t="s">
        <v>726</v>
      </c>
      <c r="C77" s="140"/>
      <c r="D77" s="140"/>
      <c r="E77" s="140"/>
      <c r="F77" s="140"/>
      <c r="G77" s="22"/>
      <c r="H77" s="298">
        <v>518</v>
      </c>
    </row>
    <row r="78" spans="1:8" ht="18" customHeight="1">
      <c r="A78" s="610"/>
      <c r="B78" s="140" t="s">
        <v>991</v>
      </c>
      <c r="C78" s="140"/>
      <c r="D78" s="140"/>
      <c r="E78" s="140"/>
      <c r="F78" s="140"/>
      <c r="G78" s="22"/>
      <c r="H78" s="298">
        <v>980</v>
      </c>
    </row>
    <row r="79" spans="1:8" ht="18" customHeight="1" thickBot="1">
      <c r="A79" s="610"/>
      <c r="B79" s="141" t="s">
        <v>683</v>
      </c>
      <c r="C79" s="140"/>
      <c r="D79" s="140"/>
      <c r="E79" s="140"/>
      <c r="F79" s="140"/>
      <c r="G79" s="22"/>
      <c r="H79" s="618">
        <v>462</v>
      </c>
    </row>
    <row r="80" spans="1:8" ht="18" customHeight="1">
      <c r="A80" s="610"/>
      <c r="B80" s="140"/>
      <c r="C80" s="140"/>
      <c r="D80" s="140"/>
      <c r="E80" s="140"/>
      <c r="F80" s="140"/>
      <c r="G80" s="22"/>
      <c r="H80" s="22"/>
    </row>
    <row r="81" spans="1:8" ht="18" customHeight="1">
      <c r="A81" s="610"/>
      <c r="B81" s="140"/>
      <c r="C81" s="140"/>
      <c r="D81" s="140"/>
      <c r="E81" s="140"/>
      <c r="F81" s="140"/>
      <c r="G81" s="22"/>
      <c r="H81" s="22"/>
    </row>
    <row r="82" spans="1:8" ht="18" customHeight="1">
      <c r="A82" s="610"/>
      <c r="B82" s="140"/>
      <c r="C82" s="140"/>
      <c r="D82" s="140"/>
      <c r="E82" s="140"/>
      <c r="F82" s="140"/>
      <c r="G82" s="22"/>
      <c r="H82" s="22"/>
    </row>
    <row r="83" spans="1:8" ht="18" customHeight="1">
      <c r="A83" s="610"/>
      <c r="B83" s="778" t="s">
        <v>744</v>
      </c>
      <c r="C83" s="140"/>
      <c r="D83" s="140"/>
      <c r="E83" s="140"/>
      <c r="F83" s="140"/>
      <c r="G83" s="22"/>
      <c r="H83" s="22"/>
    </row>
    <row r="84" spans="1:8" ht="34.799999999999997">
      <c r="A84" s="610"/>
      <c r="B84" s="778"/>
      <c r="C84" s="140"/>
      <c r="D84" s="140"/>
      <c r="E84" s="140"/>
      <c r="F84" s="140"/>
      <c r="G84" s="22"/>
      <c r="H84" s="807" t="s">
        <v>684</v>
      </c>
    </row>
    <row r="85" spans="1:8" ht="18" customHeight="1">
      <c r="A85" s="610"/>
      <c r="B85" s="140"/>
      <c r="C85" s="140"/>
      <c r="D85" s="140"/>
      <c r="E85" s="464"/>
      <c r="F85" s="464"/>
      <c r="G85" s="464"/>
      <c r="H85" s="781" t="s">
        <v>73</v>
      </c>
    </row>
    <row r="86" spans="1:8" ht="18" customHeight="1">
      <c r="A86" s="610"/>
      <c r="B86" s="751" t="s">
        <v>54</v>
      </c>
      <c r="C86" s="611"/>
      <c r="D86" s="611"/>
      <c r="E86" s="140"/>
      <c r="F86" s="140"/>
      <c r="G86" s="22"/>
      <c r="H86" s="754">
        <v>1156</v>
      </c>
    </row>
    <row r="87" spans="1:8" ht="18" customHeight="1">
      <c r="A87" s="610"/>
      <c r="B87" s="141" t="s">
        <v>25</v>
      </c>
      <c r="C87" s="140"/>
      <c r="D87" s="140"/>
      <c r="E87" s="140"/>
      <c r="F87" s="140"/>
      <c r="G87" s="22"/>
      <c r="H87" s="298">
        <v>813</v>
      </c>
    </row>
    <row r="88" spans="1:8" ht="18" customHeight="1">
      <c r="A88" s="610"/>
      <c r="B88" s="140" t="s">
        <v>83</v>
      </c>
      <c r="C88" s="140"/>
      <c r="D88" s="140"/>
      <c r="E88" s="140"/>
      <c r="F88" s="140"/>
      <c r="G88" s="22"/>
      <c r="H88" s="755">
        <v>217</v>
      </c>
    </row>
    <row r="89" spans="1:8" ht="18" customHeight="1">
      <c r="A89" s="610"/>
      <c r="B89" s="140" t="s">
        <v>567</v>
      </c>
      <c r="C89" s="140"/>
      <c r="D89" s="140"/>
      <c r="E89" s="140"/>
      <c r="F89" s="140"/>
      <c r="G89" s="22"/>
      <c r="H89" s="757">
        <v>596</v>
      </c>
    </row>
    <row r="90" spans="1:8" ht="18" customHeight="1">
      <c r="A90" s="610"/>
      <c r="B90" s="140"/>
      <c r="C90" s="140"/>
      <c r="D90" s="140"/>
      <c r="E90" s="140"/>
      <c r="F90" s="140"/>
      <c r="G90" s="22"/>
      <c r="H90" s="298"/>
    </row>
    <row r="91" spans="1:8" ht="18" customHeight="1">
      <c r="A91" s="610"/>
      <c r="B91" s="141" t="s">
        <v>43</v>
      </c>
      <c r="C91" s="140"/>
      <c r="D91" s="140"/>
      <c r="E91" s="140"/>
      <c r="F91" s="140"/>
      <c r="G91" s="22"/>
      <c r="H91" s="298">
        <v>343</v>
      </c>
    </row>
    <row r="92" spans="1:8" ht="18" customHeight="1">
      <c r="A92" s="610"/>
      <c r="B92" s="140" t="s">
        <v>44</v>
      </c>
      <c r="C92" s="140"/>
      <c r="D92" s="140"/>
      <c r="E92" s="140"/>
      <c r="F92" s="140"/>
      <c r="G92" s="22"/>
      <c r="H92" s="755">
        <v>6</v>
      </c>
    </row>
    <row r="93" spans="1:8" ht="18" customHeight="1">
      <c r="A93" s="610"/>
      <c r="B93" s="140" t="s">
        <v>87</v>
      </c>
      <c r="C93" s="140"/>
      <c r="D93" s="140"/>
      <c r="E93" s="140"/>
      <c r="F93" s="140"/>
      <c r="G93" s="22"/>
      <c r="H93" s="756">
        <v>30</v>
      </c>
    </row>
    <row r="94" spans="1:8" ht="18" customHeight="1">
      <c r="A94" s="610"/>
      <c r="B94" s="140" t="s">
        <v>72</v>
      </c>
      <c r="C94" s="140"/>
      <c r="D94" s="140"/>
      <c r="E94" s="140"/>
      <c r="F94" s="140"/>
      <c r="G94" s="22"/>
      <c r="H94" s="756">
        <v>254</v>
      </c>
    </row>
    <row r="95" spans="1:8" ht="18" customHeight="1">
      <c r="A95" s="610"/>
      <c r="B95" s="140" t="s">
        <v>28</v>
      </c>
      <c r="C95" s="140"/>
      <c r="D95" s="140"/>
      <c r="E95" s="140"/>
      <c r="F95" s="140"/>
      <c r="G95" s="22"/>
      <c r="H95" s="757">
        <v>53</v>
      </c>
    </row>
    <row r="96" spans="1:8" ht="18" customHeight="1">
      <c r="A96" s="610"/>
      <c r="B96" s="140"/>
      <c r="C96" s="140"/>
      <c r="D96" s="140"/>
      <c r="E96" s="140"/>
      <c r="F96" s="140"/>
      <c r="G96" s="22"/>
      <c r="H96" s="298"/>
    </row>
    <row r="97" spans="1:8" ht="18" customHeight="1">
      <c r="A97" s="610"/>
      <c r="B97" s="141" t="s">
        <v>378</v>
      </c>
      <c r="C97" s="140"/>
      <c r="D97" s="140"/>
      <c r="E97" s="140"/>
      <c r="F97" s="140"/>
      <c r="G97" s="22"/>
      <c r="H97" s="298">
        <v>2192</v>
      </c>
    </row>
    <row r="98" spans="1:8" ht="18" customHeight="1">
      <c r="A98" s="610"/>
      <c r="B98" s="141" t="s">
        <v>16</v>
      </c>
      <c r="C98" s="140"/>
      <c r="D98" s="140"/>
      <c r="E98" s="140"/>
      <c r="F98" s="140"/>
      <c r="G98" s="22"/>
      <c r="H98" s="298">
        <v>1865</v>
      </c>
    </row>
    <row r="99" spans="1:8" ht="18" customHeight="1">
      <c r="A99" s="610"/>
      <c r="B99" s="140" t="s">
        <v>568</v>
      </c>
      <c r="C99" s="140"/>
      <c r="D99" s="140"/>
      <c r="E99" s="140"/>
      <c r="F99" s="140"/>
      <c r="G99" s="22"/>
      <c r="H99" s="785">
        <v>1865</v>
      </c>
    </row>
    <row r="100" spans="1:8" ht="18" customHeight="1">
      <c r="A100" s="610"/>
      <c r="B100" s="140"/>
      <c r="C100" s="140"/>
      <c r="D100" s="140"/>
      <c r="E100" s="140"/>
      <c r="F100" s="140"/>
      <c r="G100" s="22"/>
      <c r="H100" s="298"/>
    </row>
    <row r="101" spans="1:8" ht="18" customHeight="1">
      <c r="A101" s="610"/>
      <c r="B101" s="141" t="s">
        <v>45</v>
      </c>
      <c r="C101" s="140"/>
      <c r="D101" s="140"/>
      <c r="E101" s="140"/>
      <c r="F101" s="140"/>
      <c r="G101" s="22"/>
      <c r="H101" s="298">
        <v>327</v>
      </c>
    </row>
    <row r="102" spans="1:8" ht="18" customHeight="1">
      <c r="A102" s="610"/>
      <c r="B102" s="140" t="s">
        <v>17</v>
      </c>
      <c r="C102" s="140"/>
      <c r="D102" s="140"/>
      <c r="E102" s="140"/>
      <c r="F102" s="140"/>
      <c r="G102" s="22"/>
      <c r="H102" s="755">
        <v>47</v>
      </c>
    </row>
    <row r="103" spans="1:8" ht="18" customHeight="1">
      <c r="A103" s="610"/>
      <c r="B103" s="140" t="s">
        <v>568</v>
      </c>
      <c r="C103" s="140"/>
      <c r="D103" s="140"/>
      <c r="E103" s="140"/>
      <c r="F103" s="140"/>
      <c r="G103" s="22"/>
      <c r="H103" s="756">
        <v>146</v>
      </c>
    </row>
    <row r="104" spans="1:8" ht="18" customHeight="1">
      <c r="A104" s="610"/>
      <c r="B104" s="464" t="s">
        <v>570</v>
      </c>
      <c r="C104" s="464"/>
      <c r="D104" s="464"/>
      <c r="E104" s="464"/>
      <c r="F104" s="464"/>
      <c r="G104" s="464"/>
      <c r="H104" s="757">
        <v>134</v>
      </c>
    </row>
    <row r="105" spans="1:8" ht="18" customHeight="1">
      <c r="A105" s="610"/>
      <c r="B105" s="140" t="s">
        <v>571</v>
      </c>
      <c r="C105" s="140"/>
      <c r="D105" s="140"/>
      <c r="E105" s="140"/>
      <c r="F105" s="140"/>
      <c r="G105" s="22"/>
      <c r="H105" s="758">
        <v>-1036</v>
      </c>
    </row>
    <row r="106" spans="1:8" ht="18" customHeight="1">
      <c r="A106" s="610"/>
      <c r="B106" s="140" t="s">
        <v>637</v>
      </c>
      <c r="C106" s="140"/>
      <c r="D106" s="140"/>
      <c r="E106" s="464"/>
      <c r="F106" s="464"/>
      <c r="G106" s="464"/>
      <c r="H106" s="298">
        <v>194</v>
      </c>
    </row>
    <row r="107" spans="1:8" ht="18" customHeight="1">
      <c r="A107" s="610"/>
      <c r="B107" s="751" t="s">
        <v>573</v>
      </c>
      <c r="C107" s="611"/>
      <c r="D107" s="611"/>
      <c r="E107" s="140"/>
      <c r="F107" s="140"/>
      <c r="G107" s="22"/>
      <c r="H107" s="759">
        <v>-842</v>
      </c>
    </row>
    <row r="108" spans="1:8" ht="18" customHeight="1">
      <c r="A108" s="610"/>
      <c r="B108" s="753" t="s">
        <v>685</v>
      </c>
      <c r="C108" s="140"/>
      <c r="D108" s="140"/>
      <c r="E108" s="140"/>
      <c r="F108" s="140"/>
      <c r="G108" s="22"/>
      <c r="H108" s="755">
        <v>1</v>
      </c>
    </row>
    <row r="109" spans="1:8" ht="18" customHeight="1">
      <c r="A109" s="610"/>
      <c r="B109" s="753" t="s">
        <v>686</v>
      </c>
      <c r="C109" s="140"/>
      <c r="D109" s="140"/>
      <c r="E109" s="140"/>
      <c r="F109" s="140"/>
      <c r="G109" s="22"/>
      <c r="H109" s="760">
        <v>-325</v>
      </c>
    </row>
    <row r="110" spans="1:8" ht="18" customHeight="1">
      <c r="A110" s="610"/>
      <c r="B110" s="779" t="s">
        <v>817</v>
      </c>
      <c r="C110" s="140"/>
      <c r="D110" s="140"/>
      <c r="E110" s="140"/>
      <c r="F110" s="140"/>
      <c r="G110" s="22"/>
      <c r="H110" s="761">
        <v>-518</v>
      </c>
    </row>
    <row r="111" spans="1:8" ht="18" customHeight="1">
      <c r="A111" s="610"/>
      <c r="B111" s="140"/>
      <c r="C111" s="140"/>
      <c r="D111" s="140"/>
      <c r="E111" s="140"/>
      <c r="F111" s="140"/>
      <c r="G111" s="22"/>
      <c r="H111" s="298"/>
    </row>
    <row r="112" spans="1:8" ht="18" customHeight="1">
      <c r="A112" s="610"/>
      <c r="B112" s="140" t="s">
        <v>379</v>
      </c>
      <c r="C112" s="140"/>
      <c r="D112" s="140"/>
      <c r="E112" s="140"/>
      <c r="F112" s="140"/>
      <c r="G112" s="22"/>
      <c r="H112" s="298">
        <v>53</v>
      </c>
    </row>
    <row r="113" spans="1:8" ht="18" customHeight="1">
      <c r="A113" s="610"/>
      <c r="B113" s="140"/>
      <c r="C113" s="140"/>
      <c r="D113" s="140"/>
      <c r="E113" s="464"/>
      <c r="F113" s="464"/>
      <c r="G113" s="464"/>
      <c r="H113" s="298"/>
    </row>
    <row r="114" spans="1:8" ht="18" customHeight="1">
      <c r="A114" s="610"/>
      <c r="B114" s="808" t="s">
        <v>577</v>
      </c>
      <c r="C114" s="344"/>
      <c r="D114" s="344"/>
      <c r="E114" s="464"/>
      <c r="F114" s="464"/>
      <c r="G114" s="464"/>
      <c r="H114" s="762">
        <v>377</v>
      </c>
    </row>
    <row r="115" spans="1:8" ht="18" customHeight="1">
      <c r="A115" s="610"/>
      <c r="B115" s="140"/>
      <c r="C115" s="140"/>
      <c r="D115" s="140"/>
      <c r="E115" s="140"/>
      <c r="F115" s="140"/>
      <c r="G115" s="22"/>
      <c r="H115" s="298"/>
    </row>
    <row r="116" spans="1:8" ht="18" customHeight="1">
      <c r="A116" s="610"/>
      <c r="B116" s="753" t="s">
        <v>685</v>
      </c>
      <c r="C116" s="140"/>
      <c r="D116" s="140"/>
      <c r="E116" s="140"/>
      <c r="F116" s="140"/>
      <c r="G116" s="22"/>
      <c r="H116" s="809">
        <v>-1</v>
      </c>
    </row>
    <row r="117" spans="1:8" ht="18" customHeight="1">
      <c r="A117" s="610"/>
      <c r="B117" s="753" t="s">
        <v>686</v>
      </c>
      <c r="C117" s="140"/>
      <c r="D117" s="140"/>
      <c r="E117" s="140"/>
      <c r="F117" s="140"/>
      <c r="G117" s="22"/>
      <c r="H117" s="756">
        <v>325</v>
      </c>
    </row>
    <row r="118" spans="1:8" ht="18" customHeight="1">
      <c r="A118" s="610"/>
      <c r="B118" s="753" t="s">
        <v>687</v>
      </c>
      <c r="C118" s="140"/>
      <c r="D118" s="140"/>
      <c r="E118" s="140"/>
      <c r="F118" s="140"/>
      <c r="G118" s="22"/>
      <c r="H118" s="757">
        <v>53</v>
      </c>
    </row>
    <row r="119" spans="1:8" ht="18" customHeight="1" thickBot="1">
      <c r="A119" s="610"/>
      <c r="B119" s="140"/>
      <c r="C119" s="140"/>
      <c r="D119" s="140"/>
      <c r="E119" s="140"/>
      <c r="F119" s="140"/>
      <c r="G119" s="22"/>
      <c r="H119" s="618">
        <v>377</v>
      </c>
    </row>
    <row r="120" spans="1:8" ht="18" customHeight="1">
      <c r="A120" s="610"/>
      <c r="B120" s="140"/>
      <c r="C120" s="140"/>
      <c r="D120" s="140"/>
      <c r="E120" s="140"/>
      <c r="F120" s="141"/>
      <c r="G120" s="449"/>
      <c r="H120" s="22"/>
    </row>
    <row r="121" spans="1:8" ht="18" customHeight="1">
      <c r="A121" s="610"/>
      <c r="B121" s="703" t="s">
        <v>941</v>
      </c>
      <c r="C121" s="140"/>
      <c r="D121" s="140"/>
      <c r="E121" s="140"/>
      <c r="F121" s="141"/>
      <c r="G121" s="449"/>
      <c r="H121" s="22"/>
    </row>
    <row r="122" spans="1:8" ht="18" customHeight="1">
      <c r="A122" s="610"/>
      <c r="B122" s="703"/>
      <c r="C122" s="140"/>
      <c r="D122" s="140"/>
      <c r="E122" s="140"/>
      <c r="F122" s="141"/>
      <c r="G122" s="449"/>
      <c r="H122" s="22"/>
    </row>
    <row r="123" spans="1:8" ht="18" customHeight="1">
      <c r="A123" s="610"/>
      <c r="B123" s="140" t="s">
        <v>380</v>
      </c>
      <c r="C123" s="140"/>
      <c r="D123" s="140"/>
      <c r="E123" s="140"/>
      <c r="F123" s="141"/>
      <c r="G123" s="449"/>
      <c r="H123" s="22"/>
    </row>
    <row r="124" spans="1:8" ht="18" customHeight="1">
      <c r="A124" s="610"/>
      <c r="B124" s="140" t="s">
        <v>708</v>
      </c>
      <c r="C124" s="140"/>
      <c r="D124" s="140"/>
      <c r="E124" s="140"/>
      <c r="F124" s="141"/>
      <c r="G124" s="449"/>
      <c r="H124" s="22"/>
    </row>
    <row r="125" spans="1:8" ht="18" customHeight="1">
      <c r="A125" s="610"/>
      <c r="B125" s="22" t="s">
        <v>709</v>
      </c>
      <c r="C125" s="140"/>
      <c r="D125" s="140"/>
      <c r="E125" s="140"/>
      <c r="F125" s="141"/>
      <c r="G125" s="449"/>
      <c r="H125" s="22"/>
    </row>
    <row r="126" spans="1:8" ht="18" customHeight="1">
      <c r="A126" s="610"/>
      <c r="B126" s="703" t="s">
        <v>836</v>
      </c>
      <c r="C126" s="140"/>
      <c r="D126" s="140"/>
      <c r="E126" s="140"/>
      <c r="F126" s="141"/>
      <c r="G126" s="449"/>
      <c r="H126" s="22"/>
    </row>
  </sheetData>
  <customSheetViews>
    <customSheetView guid="{24C5F6D1-AC73-4939-BE3B-CE6EF1966359}" scale="90" showPageBreaks="1" printArea="1" view="pageBreakPreview" topLeftCell="A106">
      <selection activeCell="B134" sqref="B134"/>
      <rowBreaks count="2" manualBreakCount="2">
        <brk id="59" max="16383" man="1"/>
        <brk id="126" max="7" man="1"/>
      </rowBreaks>
      <colBreaks count="1" manualBreakCount="1">
        <brk id="8" max="1048575" man="1"/>
      </colBreaks>
      <pageMargins left="0.7" right="0.7" top="0.75" bottom="0.75" header="0.3" footer="0.3"/>
      <pageSetup scale="58" orientation="portrait" r:id="rId1"/>
    </customSheetView>
    <customSheetView guid="{AEAF5D03-0CD3-48DD-91C0-E80B9C3D78F9}" scale="70" showPageBreaks="1" printArea="1" topLeftCell="A73">
      <selection activeCell="H113" sqref="H113"/>
      <rowBreaks count="1" manualBreakCount="1">
        <brk id="65" max="16383" man="1"/>
      </rowBreaks>
      <colBreaks count="1" manualBreakCount="1">
        <brk id="8" max="1048575" man="1"/>
      </colBreaks>
      <pageMargins left="0.7" right="0.7" top="0.75" bottom="0.75" header="0.3" footer="0.3"/>
      <pageSetup scale="59" orientation="portrait" r:id="rId2"/>
    </customSheetView>
  </customSheetViews>
  <pageMargins left="0.7" right="0.7" top="0.75" bottom="0.75" header="0.3" footer="0.3"/>
  <pageSetup scale="58" orientation="portrait" r:id="rId3"/>
  <rowBreaks count="2" manualBreakCount="2">
    <brk id="60" max="16383" man="1"/>
    <brk id="127" max="7" man="1"/>
  </rowBreaks>
  <colBreaks count="1" manualBreakCount="1">
    <brk id="8" max="1048575" man="1"/>
  </colBreaks>
  <drawing r:id="rId4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A8046-D655-45D4-9C01-14B84326407E}">
  <sheetPr>
    <pageSetUpPr fitToPage="1"/>
  </sheetPr>
  <dimension ref="A1:G91"/>
  <sheetViews>
    <sheetView workbookViewId="0"/>
  </sheetViews>
  <sheetFormatPr defaultColWidth="8.6640625" defaultRowHeight="13.2"/>
  <cols>
    <col min="1" max="1" width="5.5546875" customWidth="1"/>
    <col min="2" max="2" width="89.6640625" customWidth="1"/>
    <col min="4" max="4" width="13.5546875" customWidth="1"/>
    <col min="5" max="5" width="12.44140625" hidden="1" customWidth="1"/>
    <col min="6" max="6" width="14.5546875" customWidth="1"/>
    <col min="7" max="7" width="20.6640625" customWidth="1"/>
    <col min="8" max="8" width="15.44140625" customWidth="1"/>
  </cols>
  <sheetData>
    <row r="1" spans="1:7" ht="22.8">
      <c r="A1" s="143" t="s">
        <v>366</v>
      </c>
      <c r="B1" s="736"/>
      <c r="C1" s="737"/>
      <c r="D1" s="738"/>
      <c r="E1" s="137"/>
      <c r="F1" s="739"/>
      <c r="G1" s="740" t="s">
        <v>579</v>
      </c>
    </row>
    <row r="2" spans="1:7" ht="15.6">
      <c r="A2" s="729" t="s">
        <v>659</v>
      </c>
      <c r="B2" s="137"/>
      <c r="C2" s="604"/>
      <c r="D2" s="741"/>
      <c r="E2" s="137"/>
      <c r="F2" s="739"/>
      <c r="G2" s="137"/>
    </row>
    <row r="3" spans="1:7" ht="14.4" thickBot="1">
      <c r="A3" s="742"/>
      <c r="B3" s="606"/>
      <c r="C3" s="743"/>
      <c r="D3" s="742"/>
      <c r="E3" s="742"/>
      <c r="F3" s="744"/>
      <c r="G3" s="742"/>
    </row>
    <row r="4" spans="1:7" ht="17.399999999999999">
      <c r="A4" s="141">
        <v>23</v>
      </c>
      <c r="B4" s="341" t="s">
        <v>544</v>
      </c>
      <c r="C4" s="141"/>
      <c r="D4" s="745"/>
      <c r="E4" s="745"/>
      <c r="F4" s="746"/>
      <c r="G4" s="738"/>
    </row>
    <row r="5" spans="1:7" ht="17.399999999999999">
      <c r="A5" s="141"/>
      <c r="B5" s="747"/>
      <c r="C5" s="141"/>
      <c r="D5" s="745"/>
      <c r="E5" s="745"/>
      <c r="F5" s="746"/>
      <c r="G5" s="746"/>
    </row>
    <row r="6" spans="1:7" ht="17.399999999999999">
      <c r="A6" s="141"/>
      <c r="B6" s="748" t="s">
        <v>586</v>
      </c>
      <c r="C6" s="141"/>
      <c r="D6" s="745"/>
      <c r="E6" s="745"/>
      <c r="F6" s="746"/>
      <c r="G6" s="746"/>
    </row>
    <row r="7" spans="1:7" ht="17.399999999999999">
      <c r="A7" s="141"/>
      <c r="B7" s="747" t="s">
        <v>545</v>
      </c>
      <c r="C7" s="141"/>
      <c r="D7" s="745"/>
      <c r="E7" s="745"/>
      <c r="F7" s="746"/>
      <c r="G7" s="746"/>
    </row>
    <row r="8" spans="1:7" ht="17.399999999999999">
      <c r="A8" s="141"/>
      <c r="B8" s="747" t="s">
        <v>546</v>
      </c>
      <c r="C8" s="141"/>
      <c r="D8" s="745"/>
      <c r="E8" s="745"/>
      <c r="F8" s="746"/>
      <c r="G8" s="746"/>
    </row>
    <row r="9" spans="1:7" ht="17.399999999999999">
      <c r="A9" s="141"/>
      <c r="B9" s="747"/>
      <c r="C9" s="141"/>
      <c r="D9" s="745"/>
      <c r="E9" s="745"/>
      <c r="F9" s="746"/>
      <c r="G9" s="746"/>
    </row>
    <row r="10" spans="1:7" ht="17.399999999999999">
      <c r="A10" s="141"/>
      <c r="B10" s="748" t="s">
        <v>547</v>
      </c>
      <c r="C10" s="141"/>
      <c r="D10" s="745"/>
      <c r="E10" s="745"/>
      <c r="F10" s="746"/>
      <c r="G10" s="746"/>
    </row>
    <row r="11" spans="1:7" ht="17.399999999999999">
      <c r="A11" s="141"/>
      <c r="B11" s="748" t="s">
        <v>548</v>
      </c>
      <c r="C11" s="141"/>
      <c r="D11" s="745"/>
      <c r="E11" s="745"/>
      <c r="F11" s="746"/>
      <c r="G11" s="746"/>
    </row>
    <row r="12" spans="1:7" ht="17.399999999999999">
      <c r="A12" s="141"/>
      <c r="B12" s="748"/>
      <c r="C12" s="141"/>
      <c r="D12" s="745"/>
      <c r="E12" s="745"/>
      <c r="F12" s="746"/>
      <c r="G12" s="746"/>
    </row>
    <row r="13" spans="1:7" ht="17.399999999999999">
      <c r="A13" s="141"/>
      <c r="B13" s="748" t="s">
        <v>589</v>
      </c>
      <c r="C13" s="141"/>
      <c r="D13" s="745"/>
      <c r="E13" s="745"/>
      <c r="F13" s="746"/>
      <c r="G13" s="746"/>
    </row>
    <row r="14" spans="1:7" ht="17.399999999999999">
      <c r="A14" s="141"/>
      <c r="B14" s="748" t="s">
        <v>590</v>
      </c>
      <c r="C14" s="141"/>
      <c r="D14" s="745"/>
      <c r="E14" s="745"/>
      <c r="F14" s="746"/>
      <c r="G14" s="746"/>
    </row>
    <row r="15" spans="1:7" ht="17.399999999999999">
      <c r="A15" s="141"/>
      <c r="B15" s="748" t="s">
        <v>588</v>
      </c>
      <c r="C15" s="141"/>
      <c r="D15" s="745"/>
      <c r="E15" s="745"/>
      <c r="F15" s="746"/>
      <c r="G15" s="746"/>
    </row>
    <row r="16" spans="1:7" ht="17.399999999999999">
      <c r="A16" s="141"/>
      <c r="B16" s="748"/>
      <c r="C16" s="141"/>
      <c r="D16" s="745"/>
      <c r="E16" s="745"/>
      <c r="F16" s="746"/>
      <c r="G16" s="746"/>
    </row>
    <row r="17" spans="1:7" ht="17.399999999999999">
      <c r="A17" s="141"/>
      <c r="B17" s="748" t="s">
        <v>549</v>
      </c>
      <c r="C17" s="141"/>
      <c r="D17" s="745"/>
      <c r="E17" s="745"/>
      <c r="F17" s="746"/>
      <c r="G17" s="746"/>
    </row>
    <row r="18" spans="1:7" ht="17.399999999999999">
      <c r="A18" s="141"/>
      <c r="B18" s="748"/>
      <c r="C18" s="141"/>
      <c r="D18" s="745"/>
      <c r="E18" s="745"/>
      <c r="F18" s="746"/>
      <c r="G18" s="746"/>
    </row>
    <row r="19" spans="1:7" ht="17.399999999999999">
      <c r="A19" s="141"/>
      <c r="B19" s="748" t="s">
        <v>550</v>
      </c>
      <c r="C19" s="141"/>
      <c r="D19" s="745"/>
      <c r="E19" s="745"/>
      <c r="F19" s="746"/>
      <c r="G19" s="746"/>
    </row>
    <row r="20" spans="1:7" ht="17.399999999999999">
      <c r="A20" s="141"/>
      <c r="B20" s="747" t="s">
        <v>551</v>
      </c>
      <c r="C20" s="141"/>
      <c r="D20" s="745"/>
      <c r="E20" s="745"/>
      <c r="F20" s="746"/>
      <c r="G20" s="746"/>
    </row>
    <row r="21" spans="1:7" ht="17.399999999999999">
      <c r="A21" s="141"/>
      <c r="B21" s="747"/>
      <c r="C21" s="141"/>
      <c r="D21" s="745"/>
      <c r="E21" s="745"/>
      <c r="F21" s="746"/>
      <c r="G21" s="746"/>
    </row>
    <row r="22" spans="1:7" ht="17.399999999999999">
      <c r="A22" s="141"/>
      <c r="B22" s="747" t="s">
        <v>552</v>
      </c>
      <c r="C22" s="141"/>
      <c r="D22" s="745"/>
      <c r="E22" s="745"/>
      <c r="F22" s="746"/>
      <c r="G22" s="746"/>
    </row>
    <row r="23" spans="1:7" ht="17.399999999999999">
      <c r="A23" s="141"/>
      <c r="B23" s="749" t="s">
        <v>553</v>
      </c>
      <c r="C23" s="141"/>
      <c r="D23" s="745"/>
      <c r="E23" s="745"/>
      <c r="F23" s="746"/>
      <c r="G23" s="746"/>
    </row>
    <row r="24" spans="1:7" ht="17.399999999999999">
      <c r="A24" s="141"/>
      <c r="B24" s="747" t="s">
        <v>596</v>
      </c>
      <c r="C24" s="141"/>
      <c r="D24" s="745"/>
      <c r="E24" s="745"/>
      <c r="F24" s="746"/>
      <c r="G24" s="746"/>
    </row>
    <row r="25" spans="1:7" ht="17.399999999999999">
      <c r="A25" s="141"/>
      <c r="B25" s="747" t="s">
        <v>554</v>
      </c>
      <c r="C25" s="141"/>
      <c r="D25" s="745"/>
      <c r="E25" s="745"/>
      <c r="F25" s="746"/>
      <c r="G25" s="746"/>
    </row>
    <row r="26" spans="1:7" ht="17.399999999999999">
      <c r="A26" s="141"/>
      <c r="B26" s="747"/>
      <c r="C26" s="141"/>
      <c r="D26" s="745"/>
      <c r="E26" s="745"/>
      <c r="F26" s="746"/>
      <c r="G26" s="746"/>
    </row>
    <row r="27" spans="1:7" ht="17.399999999999999">
      <c r="A27" s="141"/>
      <c r="B27" s="747" t="s">
        <v>555</v>
      </c>
      <c r="C27" s="141"/>
      <c r="D27" s="745"/>
      <c r="E27" s="745"/>
      <c r="F27" s="746"/>
      <c r="G27" s="746"/>
    </row>
    <row r="28" spans="1:7" ht="17.399999999999999">
      <c r="A28" s="141"/>
      <c r="B28" s="747" t="s">
        <v>556</v>
      </c>
      <c r="C28" s="141"/>
      <c r="D28" s="745"/>
      <c r="E28" s="745"/>
      <c r="F28" s="746"/>
      <c r="G28" s="746"/>
    </row>
    <row r="29" spans="1:7" ht="17.399999999999999">
      <c r="A29" s="141"/>
      <c r="B29" s="749" t="s">
        <v>557</v>
      </c>
      <c r="C29" s="141"/>
      <c r="D29" s="745"/>
      <c r="E29" s="745"/>
      <c r="F29" s="746"/>
      <c r="G29" s="746"/>
    </row>
    <row r="30" spans="1:7" ht="17.399999999999999">
      <c r="A30" s="141"/>
      <c r="B30" s="750" t="s">
        <v>558</v>
      </c>
      <c r="C30" s="141"/>
      <c r="D30" s="745"/>
      <c r="E30" s="745"/>
      <c r="F30" s="746"/>
      <c r="G30" s="746"/>
    </row>
    <row r="31" spans="1:7" ht="17.399999999999999">
      <c r="A31" s="141"/>
      <c r="B31" s="750" t="s">
        <v>559</v>
      </c>
      <c r="C31" s="141"/>
      <c r="D31" s="745"/>
      <c r="E31" s="745"/>
      <c r="F31" s="746"/>
      <c r="G31" s="746"/>
    </row>
    <row r="32" spans="1:7" ht="17.399999999999999">
      <c r="A32" s="141"/>
      <c r="B32" s="749" t="s">
        <v>560</v>
      </c>
      <c r="C32" s="141"/>
      <c r="D32" s="745"/>
      <c r="E32" s="745"/>
      <c r="F32" s="746"/>
      <c r="G32" s="746"/>
    </row>
    <row r="33" spans="1:7" ht="18.600000000000001" customHeight="1">
      <c r="A33" s="141"/>
      <c r="B33" s="749" t="s">
        <v>561</v>
      </c>
      <c r="C33" s="141"/>
      <c r="D33" s="745"/>
      <c r="E33" s="745"/>
      <c r="F33" s="746"/>
      <c r="G33" s="746"/>
    </row>
    <row r="34" spans="1:7" ht="17.399999999999999">
      <c r="A34" s="141"/>
      <c r="B34" s="137"/>
      <c r="C34" s="141"/>
      <c r="D34" s="745"/>
      <c r="E34" s="745"/>
      <c r="F34" s="746"/>
      <c r="G34" s="746"/>
    </row>
    <row r="35" spans="1:7" ht="17.399999999999999">
      <c r="A35" s="141"/>
      <c r="B35" s="748" t="s">
        <v>585</v>
      </c>
      <c r="C35" s="141"/>
      <c r="D35" s="745"/>
      <c r="E35" s="745"/>
      <c r="F35" s="746"/>
      <c r="G35" s="746"/>
    </row>
    <row r="36" spans="1:7" ht="17.399999999999999">
      <c r="A36" s="141"/>
      <c r="B36" s="747" t="s">
        <v>562</v>
      </c>
      <c r="C36" s="141"/>
      <c r="D36" s="745"/>
      <c r="E36" s="745"/>
      <c r="F36" s="746"/>
      <c r="G36" s="746"/>
    </row>
    <row r="37" spans="1:7" ht="17.399999999999999">
      <c r="A37" s="141"/>
      <c r="B37" s="747" t="s">
        <v>373</v>
      </c>
      <c r="C37" s="141"/>
      <c r="D37" s="745"/>
      <c r="E37" s="745"/>
      <c r="F37" s="746"/>
      <c r="G37" s="746"/>
    </row>
    <row r="38" spans="1:7" ht="17.399999999999999">
      <c r="A38" s="141"/>
      <c r="B38" s="748" t="s">
        <v>563</v>
      </c>
      <c r="C38" s="141"/>
      <c r="D38" s="745"/>
      <c r="E38" s="745"/>
      <c r="F38" s="746"/>
      <c r="G38" s="746"/>
    </row>
    <row r="39" spans="1:7" ht="17.399999999999999">
      <c r="A39" s="141"/>
      <c r="B39" s="748" t="s">
        <v>564</v>
      </c>
      <c r="C39" s="137"/>
      <c r="D39" s="137"/>
      <c r="E39" s="137"/>
      <c r="F39" s="739"/>
      <c r="G39" s="137"/>
    </row>
    <row r="40" spans="1:7" ht="17.399999999999999">
      <c r="A40" s="141"/>
      <c r="B40" s="748" t="s">
        <v>592</v>
      </c>
      <c r="C40" s="137"/>
      <c r="D40" s="137"/>
      <c r="E40" s="137"/>
      <c r="F40" s="739"/>
      <c r="G40" s="137"/>
    </row>
    <row r="41" spans="1:7" ht="17.399999999999999">
      <c r="A41" s="141"/>
      <c r="B41" s="748" t="s">
        <v>593</v>
      </c>
      <c r="C41" s="137"/>
      <c r="D41" s="137"/>
      <c r="E41" s="137"/>
      <c r="F41" s="739"/>
      <c r="G41" s="137"/>
    </row>
    <row r="42" spans="1:7" ht="17.399999999999999">
      <c r="A42" s="141"/>
      <c r="B42" s="137" t="s">
        <v>563</v>
      </c>
      <c r="C42" s="137"/>
      <c r="D42" s="137"/>
      <c r="E42" s="137"/>
      <c r="F42" s="739"/>
      <c r="G42" s="137"/>
    </row>
    <row r="43" spans="1:7" ht="17.399999999999999">
      <c r="A43" s="141"/>
      <c r="B43" s="137"/>
      <c r="C43" s="137"/>
      <c r="D43" s="137"/>
      <c r="E43" s="137"/>
      <c r="F43" s="739"/>
      <c r="G43" s="137"/>
    </row>
    <row r="44" spans="1:7" ht="22.8">
      <c r="A44" s="735" t="s">
        <v>366</v>
      </c>
      <c r="B44" s="736"/>
      <c r="C44" s="737"/>
      <c r="D44" s="738"/>
      <c r="E44" s="137"/>
      <c r="F44" s="739"/>
      <c r="G44" s="740" t="s">
        <v>541</v>
      </c>
    </row>
    <row r="45" spans="1:7" ht="15.6">
      <c r="A45" s="550" t="s">
        <v>509</v>
      </c>
      <c r="B45" s="137"/>
      <c r="C45" s="604"/>
      <c r="D45" s="741"/>
      <c r="E45" s="137"/>
      <c r="F45" s="739"/>
      <c r="G45" s="137"/>
    </row>
    <row r="46" spans="1:7" ht="8.1" customHeight="1" thickBot="1">
      <c r="A46" s="742"/>
      <c r="B46" s="606"/>
      <c r="C46" s="743"/>
      <c r="D46" s="742"/>
      <c r="E46" s="742"/>
      <c r="F46" s="744"/>
      <c r="G46" s="742"/>
    </row>
    <row r="47" spans="1:7" ht="17.399999999999999">
      <c r="A47" s="141">
        <v>23</v>
      </c>
      <c r="B47" s="341" t="s">
        <v>565</v>
      </c>
      <c r="C47" s="141"/>
      <c r="D47" s="745"/>
      <c r="E47" s="745"/>
      <c r="F47" s="746"/>
      <c r="G47" s="738"/>
    </row>
    <row r="48" spans="1:7" ht="19.350000000000001" customHeight="1">
      <c r="A48" s="141"/>
      <c r="B48" s="137"/>
      <c r="C48" s="137"/>
      <c r="D48" s="137"/>
      <c r="E48" s="137"/>
      <c r="F48" s="739"/>
      <c r="G48" s="137"/>
    </row>
    <row r="49" spans="1:7" ht="17.7" customHeight="1">
      <c r="A49" s="141"/>
      <c r="B49" s="140" t="s">
        <v>376</v>
      </c>
      <c r="C49" s="140"/>
      <c r="D49" s="140"/>
      <c r="E49" s="140"/>
      <c r="F49" s="141"/>
      <c r="G49" s="140"/>
    </row>
    <row r="50" spans="1:7" ht="17.7" customHeight="1" thickBot="1">
      <c r="A50" s="141"/>
      <c r="B50" s="140"/>
      <c r="C50" s="140"/>
      <c r="D50" s="140"/>
      <c r="E50" s="140"/>
      <c r="F50" s="141"/>
      <c r="G50" s="140"/>
    </row>
    <row r="51" spans="1:7" ht="17.7" customHeight="1">
      <c r="A51" s="141"/>
      <c r="B51" s="141" t="s">
        <v>377</v>
      </c>
      <c r="C51" s="140"/>
      <c r="D51" s="140"/>
      <c r="E51" s="140"/>
      <c r="F51" s="765" t="s">
        <v>297</v>
      </c>
      <c r="G51" s="140"/>
    </row>
    <row r="52" spans="1:7" ht="17.7" customHeight="1">
      <c r="A52" s="141"/>
      <c r="B52" s="140"/>
      <c r="C52" s="140"/>
      <c r="D52" s="140"/>
      <c r="E52" s="140"/>
      <c r="F52" s="766" t="str">
        <f>+'Pr  Note 21'!G5</f>
        <v>F2026</v>
      </c>
      <c r="G52" s="140"/>
    </row>
    <row r="53" spans="1:7" ht="17.7" customHeight="1">
      <c r="A53" s="141"/>
      <c r="B53" s="140"/>
      <c r="C53" s="140"/>
      <c r="D53" s="140"/>
      <c r="E53" s="140"/>
      <c r="F53" s="632" t="s">
        <v>73</v>
      </c>
      <c r="G53" s="140"/>
    </row>
    <row r="54" spans="1:7" ht="17.7" customHeight="1">
      <c r="A54" s="141"/>
      <c r="B54" s="751" t="s">
        <v>54</v>
      </c>
      <c r="C54" s="611"/>
      <c r="D54" s="611"/>
      <c r="E54" s="611"/>
      <c r="F54" s="754">
        <f>F55+F60</f>
        <v>1886</v>
      </c>
      <c r="G54" s="140"/>
    </row>
    <row r="55" spans="1:7" ht="17.7" customHeight="1">
      <c r="A55" s="141"/>
      <c r="B55" s="141" t="s">
        <v>25</v>
      </c>
      <c r="C55" s="140"/>
      <c r="D55" s="140"/>
      <c r="E55" s="140"/>
      <c r="F55" s="298">
        <f>SUM(F56:F58)</f>
        <v>1543</v>
      </c>
      <c r="G55" s="140"/>
    </row>
    <row r="56" spans="1:7" ht="17.7" customHeight="1">
      <c r="A56" s="141"/>
      <c r="B56" s="140" t="s">
        <v>83</v>
      </c>
      <c r="C56" s="140"/>
      <c r="D56" s="140"/>
      <c r="E56" s="140"/>
      <c r="F56" s="755">
        <v>674</v>
      </c>
      <c r="G56" s="140"/>
    </row>
    <row r="57" spans="1:7" ht="17.7" customHeight="1">
      <c r="A57" s="141"/>
      <c r="B57" s="140" t="s">
        <v>566</v>
      </c>
      <c r="C57" s="140"/>
      <c r="D57" s="140"/>
      <c r="E57" s="140"/>
      <c r="F57" s="756">
        <v>392</v>
      </c>
      <c r="G57" s="140"/>
    </row>
    <row r="58" spans="1:7" ht="17.7" customHeight="1">
      <c r="A58" s="141"/>
      <c r="B58" s="140" t="s">
        <v>567</v>
      </c>
      <c r="C58" s="140"/>
      <c r="D58" s="140"/>
      <c r="E58" s="140"/>
      <c r="F58" s="757">
        <v>477</v>
      </c>
      <c r="G58" s="140"/>
    </row>
    <row r="59" spans="1:7" ht="17.7" customHeight="1">
      <c r="A59" s="141"/>
      <c r="B59" s="140"/>
      <c r="C59" s="140"/>
      <c r="D59" s="140"/>
      <c r="E59" s="140"/>
      <c r="F59" s="298"/>
      <c r="G59" s="140"/>
    </row>
    <row r="60" spans="1:7" ht="17.7" customHeight="1">
      <c r="A60" s="141"/>
      <c r="B60" s="141" t="s">
        <v>43</v>
      </c>
      <c r="C60" s="140"/>
      <c r="D60" s="140"/>
      <c r="E60" s="140"/>
      <c r="F60" s="298">
        <f>SUM(F61:F64)</f>
        <v>343</v>
      </c>
      <c r="G60" s="140"/>
    </row>
    <row r="61" spans="1:7" ht="17.7" customHeight="1">
      <c r="A61" s="141"/>
      <c r="B61" s="140" t="s">
        <v>44</v>
      </c>
      <c r="C61" s="140"/>
      <c r="D61" s="140"/>
      <c r="E61" s="140"/>
      <c r="F61" s="755">
        <v>6</v>
      </c>
      <c r="G61" s="140"/>
    </row>
    <row r="62" spans="1:7" ht="17.7" customHeight="1">
      <c r="A62" s="141"/>
      <c r="B62" s="140" t="s">
        <v>87</v>
      </c>
      <c r="C62" s="140"/>
      <c r="D62" s="140"/>
      <c r="E62" s="140"/>
      <c r="F62" s="756">
        <v>30</v>
      </c>
      <c r="G62" s="140"/>
    </row>
    <row r="63" spans="1:7" ht="17.7" customHeight="1">
      <c r="A63" s="141"/>
      <c r="B63" s="140" t="s">
        <v>72</v>
      </c>
      <c r="C63" s="140"/>
      <c r="D63" s="140"/>
      <c r="E63" s="140"/>
      <c r="F63" s="756">
        <v>254</v>
      </c>
      <c r="G63" s="140"/>
    </row>
    <row r="64" spans="1:7" ht="17.7" customHeight="1">
      <c r="A64" s="141"/>
      <c r="B64" s="140" t="s">
        <v>28</v>
      </c>
      <c r="C64" s="140"/>
      <c r="D64" s="140"/>
      <c r="E64" s="140"/>
      <c r="F64" s="757">
        <v>53</v>
      </c>
      <c r="G64" s="140"/>
    </row>
    <row r="65" spans="1:7" ht="17.7" customHeight="1">
      <c r="A65" s="141"/>
      <c r="B65" s="140"/>
      <c r="C65" s="140"/>
      <c r="D65" s="140"/>
      <c r="E65" s="140"/>
      <c r="F65" s="298"/>
      <c r="G65" s="140"/>
    </row>
    <row r="66" spans="1:7" ht="17.7" customHeight="1">
      <c r="A66" s="141"/>
      <c r="B66" s="141" t="s">
        <v>378</v>
      </c>
      <c r="C66" s="140"/>
      <c r="D66" s="140"/>
      <c r="E66" s="140"/>
      <c r="F66" s="298">
        <f>F67+F71</f>
        <v>2616</v>
      </c>
      <c r="G66" s="140"/>
    </row>
    <row r="67" spans="1:7" ht="17.7" customHeight="1">
      <c r="A67" s="141"/>
      <c r="B67" s="141" t="s">
        <v>16</v>
      </c>
      <c r="C67" s="140"/>
      <c r="D67" s="140"/>
      <c r="E67" s="140"/>
      <c r="F67" s="298">
        <f>SUM(F68:F69)</f>
        <v>2289</v>
      </c>
      <c r="G67" s="140"/>
    </row>
    <row r="68" spans="1:7" ht="17.7" customHeight="1">
      <c r="A68" s="141"/>
      <c r="B68" s="140" t="s">
        <v>568</v>
      </c>
      <c r="C68" s="140"/>
      <c r="D68" s="140"/>
      <c r="E68" s="140"/>
      <c r="F68" s="755">
        <f>2124-F73</f>
        <v>1978</v>
      </c>
      <c r="G68" s="140"/>
    </row>
    <row r="69" spans="1:7" ht="17.7" customHeight="1">
      <c r="A69" s="141"/>
      <c r="B69" s="140" t="s">
        <v>569</v>
      </c>
      <c r="C69" s="140"/>
      <c r="D69" s="140"/>
      <c r="E69" s="140"/>
      <c r="F69" s="757">
        <v>311</v>
      </c>
      <c r="G69" s="140"/>
    </row>
    <row r="70" spans="1:7" ht="17.7" customHeight="1">
      <c r="A70" s="141"/>
      <c r="B70" s="140"/>
      <c r="C70" s="140"/>
      <c r="D70" s="140"/>
      <c r="E70" s="140"/>
      <c r="F70" s="298"/>
      <c r="G70" s="140"/>
    </row>
    <row r="71" spans="1:7" ht="17.7" customHeight="1">
      <c r="A71" s="141"/>
      <c r="B71" s="141" t="s">
        <v>45</v>
      </c>
      <c r="C71" s="140"/>
      <c r="D71" s="140"/>
      <c r="E71" s="140"/>
      <c r="F71" s="298">
        <f>SUM(F72:F74)</f>
        <v>327</v>
      </c>
      <c r="G71" s="140"/>
    </row>
    <row r="72" spans="1:7" ht="17.7" customHeight="1">
      <c r="A72" s="141"/>
      <c r="B72" s="140" t="s">
        <v>17</v>
      </c>
      <c r="C72" s="140"/>
      <c r="D72" s="140"/>
      <c r="E72" s="140"/>
      <c r="F72" s="755">
        <v>47</v>
      </c>
      <c r="G72" s="140"/>
    </row>
    <row r="73" spans="1:7" ht="17.7" customHeight="1">
      <c r="A73" s="141"/>
      <c r="B73" s="140" t="s">
        <v>568</v>
      </c>
      <c r="C73" s="140"/>
      <c r="D73" s="140"/>
      <c r="E73" s="140"/>
      <c r="F73" s="756">
        <v>146</v>
      </c>
      <c r="G73" s="140"/>
    </row>
    <row r="74" spans="1:7" ht="17.7" customHeight="1">
      <c r="A74" s="141"/>
      <c r="B74" s="464" t="s">
        <v>570</v>
      </c>
      <c r="C74" s="464"/>
      <c r="D74" s="464"/>
      <c r="E74" s="464"/>
      <c r="F74" s="757">
        <f>132+2</f>
        <v>134</v>
      </c>
      <c r="G74" s="140"/>
    </row>
    <row r="75" spans="1:7" ht="17.7" customHeight="1">
      <c r="A75" s="141"/>
      <c r="B75" s="140" t="s">
        <v>571</v>
      </c>
      <c r="C75" s="140"/>
      <c r="D75" s="140"/>
      <c r="E75" s="140"/>
      <c r="F75" s="758">
        <f>F54-F66</f>
        <v>-730</v>
      </c>
      <c r="G75" s="140"/>
    </row>
    <row r="76" spans="1:7" ht="17.7" customHeight="1">
      <c r="A76" s="141"/>
      <c r="B76" s="140" t="s">
        <v>572</v>
      </c>
      <c r="C76" s="140"/>
      <c r="D76" s="140"/>
      <c r="E76" s="140"/>
      <c r="F76" s="298">
        <f>F75-F77</f>
        <v>0</v>
      </c>
      <c r="G76" s="140"/>
    </row>
    <row r="77" spans="1:7" ht="17.7" customHeight="1">
      <c r="A77" s="141"/>
      <c r="B77" s="611" t="s">
        <v>573</v>
      </c>
      <c r="C77" s="611"/>
      <c r="D77" s="611"/>
      <c r="E77" s="611"/>
      <c r="F77" s="759">
        <f>SUM(F78:F80)</f>
        <v>-730</v>
      </c>
      <c r="G77" s="140"/>
    </row>
    <row r="78" spans="1:7" ht="17.7" customHeight="1">
      <c r="A78" s="141"/>
      <c r="B78" s="140" t="s">
        <v>574</v>
      </c>
      <c r="C78" s="140"/>
      <c r="D78" s="140"/>
      <c r="E78" s="140"/>
      <c r="F78" s="755">
        <v>1</v>
      </c>
      <c r="G78" s="140"/>
    </row>
    <row r="79" spans="1:7" ht="17.7" customHeight="1">
      <c r="A79" s="141"/>
      <c r="B79" s="140" t="s">
        <v>587</v>
      </c>
      <c r="C79" s="140"/>
      <c r="D79" s="140"/>
      <c r="E79" s="140"/>
      <c r="F79" s="760">
        <v>-325</v>
      </c>
      <c r="G79" s="140"/>
    </row>
    <row r="80" spans="1:7" ht="17.7" customHeight="1">
      <c r="A80" s="137"/>
      <c r="B80" s="140" t="s">
        <v>575</v>
      </c>
      <c r="C80" s="140"/>
      <c r="D80" s="140"/>
      <c r="E80" s="140"/>
      <c r="F80" s="761">
        <v>-406</v>
      </c>
      <c r="G80" s="140"/>
    </row>
    <row r="81" spans="1:7" ht="17.7" customHeight="1">
      <c r="A81" s="137"/>
      <c r="B81" s="140"/>
      <c r="C81" s="140"/>
      <c r="D81" s="140"/>
      <c r="E81" s="140"/>
      <c r="F81" s="298"/>
      <c r="G81" s="140"/>
    </row>
    <row r="82" spans="1:7" ht="17.7" customHeight="1">
      <c r="A82" s="140"/>
      <c r="B82" s="140" t="s">
        <v>576</v>
      </c>
      <c r="C82" s="140"/>
      <c r="D82" s="140"/>
      <c r="E82" s="140"/>
      <c r="F82" s="298">
        <f>F64</f>
        <v>53</v>
      </c>
      <c r="G82" s="140"/>
    </row>
    <row r="83" spans="1:7" ht="17.7" customHeight="1">
      <c r="A83" s="140"/>
      <c r="B83" s="140"/>
      <c r="C83" s="140"/>
      <c r="D83" s="140"/>
      <c r="E83" s="140"/>
      <c r="F83" s="298"/>
      <c r="G83" s="140"/>
    </row>
    <row r="84" spans="1:7" ht="17.7" customHeight="1">
      <c r="A84" s="140"/>
      <c r="B84" s="344" t="s">
        <v>577</v>
      </c>
      <c r="C84" s="344"/>
      <c r="D84" s="344"/>
      <c r="E84" s="344"/>
      <c r="F84" s="762">
        <f>-F78+325+F82</f>
        <v>377</v>
      </c>
      <c r="G84" s="140"/>
    </row>
    <row r="85" spans="1:7" ht="17.7" customHeight="1">
      <c r="A85" s="140"/>
      <c r="B85" s="140"/>
      <c r="C85" s="140"/>
      <c r="D85" s="140"/>
      <c r="E85" s="140"/>
      <c r="F85" s="141"/>
      <c r="G85" s="140"/>
    </row>
    <row r="86" spans="1:7" ht="17.7" customHeight="1">
      <c r="A86" s="140"/>
      <c r="B86" s="140" t="s">
        <v>380</v>
      </c>
      <c r="C86" s="140"/>
      <c r="D86" s="140"/>
      <c r="E86" s="140"/>
      <c r="F86" s="141"/>
      <c r="G86" s="140"/>
    </row>
    <row r="87" spans="1:7" ht="17.7" customHeight="1">
      <c r="A87" s="140"/>
      <c r="B87" s="140" t="s">
        <v>417</v>
      </c>
      <c r="C87" s="140"/>
      <c r="D87" s="140"/>
      <c r="E87" s="140"/>
      <c r="F87" s="141"/>
      <c r="G87" s="140"/>
    </row>
    <row r="88" spans="1:7" ht="17.7" customHeight="1">
      <c r="A88" s="140"/>
      <c r="B88" s="140"/>
      <c r="C88" s="140"/>
      <c r="D88" s="140"/>
      <c r="E88" s="140"/>
      <c r="F88" s="141"/>
      <c r="G88" s="140"/>
    </row>
    <row r="89" spans="1:7" ht="17.7" customHeight="1"/>
    <row r="90" spans="1:7" ht="17.7" customHeight="1"/>
    <row r="91" spans="1:7" ht="17.7" customHeight="1"/>
  </sheetData>
  <customSheetViews>
    <customSheetView guid="{24C5F6D1-AC73-4939-BE3B-CE6EF1966359}" showPageBreaks="1" fitToPage="1" printArea="1" hiddenColumns="1" state="hidden">
      <selection activeCell="B32" sqref="B32"/>
      <rowBreaks count="1" manualBreakCount="1">
        <brk id="42" max="6" man="1"/>
      </rowBreaks>
      <pageMargins left="0.47244094488188981" right="0.27559055118110237" top="0.23622047244094491" bottom="0.19685039370078741" header="0.23622047244094491" footer="0.19685039370078741"/>
      <pageSetup paperSize="9" scale="64" fitToHeight="0" orientation="portrait" r:id="rId1"/>
      <headerFooter alignWithMargins="0"/>
    </customSheetView>
    <customSheetView guid="{AEAF5D03-0CD3-48DD-91C0-E80B9C3D78F9}" scale="70" showPageBreaks="1" fitToPage="1" printArea="1" hiddenColumns="1">
      <selection activeCell="B32" sqref="B32"/>
      <rowBreaks count="1" manualBreakCount="1">
        <brk id="42" max="6" man="1"/>
      </rowBreaks>
      <pageMargins left="0.47244094488188981" right="0.27559055118110237" top="0.23622047244094491" bottom="0.19685039370078741" header="0.23622047244094491" footer="0.19685039370078741"/>
      <pageSetup paperSize="9" scale="64" fitToHeight="0" orientation="portrait" r:id="rId2"/>
      <headerFooter alignWithMargins="0"/>
    </customSheetView>
  </customSheetViews>
  <pageMargins left="0.47244094488188981" right="0.27559055118110237" top="0.23622047244094491" bottom="0.19685039370078741" header="0.23622047244094491" footer="0.19685039370078741"/>
  <pageSetup paperSize="9" scale="64" fitToHeight="0" orientation="portrait" r:id="rId3"/>
  <headerFooter alignWithMargins="0"/>
  <rowBreaks count="1" manualBreakCount="1">
    <brk id="42" max="6" man="1"/>
  </rowBreaks>
  <drawing r:id="rId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autoPageBreaks="0" fitToPage="1"/>
  </sheetPr>
  <dimension ref="A1:G220"/>
  <sheetViews>
    <sheetView view="pageBreakPreview" topLeftCell="A102" zoomScale="80" zoomScaleNormal="100" zoomScaleSheetLayoutView="80" workbookViewId="0">
      <selection activeCell="B141" sqref="B141"/>
    </sheetView>
  </sheetViews>
  <sheetFormatPr defaultColWidth="8.6640625" defaultRowHeight="13.2"/>
  <cols>
    <col min="1" max="1" width="5.5546875" customWidth="1"/>
    <col min="2" max="2" width="89.6640625" customWidth="1"/>
    <col min="4" max="4" width="13.5546875" customWidth="1"/>
    <col min="5" max="5" width="12.44140625" hidden="1" customWidth="1"/>
    <col min="6" max="6" width="14.5546875" customWidth="1"/>
    <col min="7" max="7" width="20.6640625" customWidth="1"/>
    <col min="8" max="8" width="17.5546875" customWidth="1"/>
  </cols>
  <sheetData>
    <row r="1" spans="1:7" ht="22.8">
      <c r="A1" s="143" t="s">
        <v>366</v>
      </c>
      <c r="B1" s="19"/>
      <c r="C1" s="2"/>
      <c r="D1" s="6"/>
      <c r="G1" s="82" t="s">
        <v>579</v>
      </c>
    </row>
    <row r="2" spans="1:7" ht="15.6">
      <c r="A2" s="10" t="s">
        <v>659</v>
      </c>
      <c r="B2" s="7"/>
      <c r="C2" s="8"/>
      <c r="D2" s="72"/>
    </row>
    <row r="3" spans="1:7" ht="14.4" thickBot="1">
      <c r="A3" s="28"/>
      <c r="B3" s="34"/>
      <c r="C3" s="38"/>
      <c r="D3" s="28"/>
      <c r="E3" s="27"/>
      <c r="F3" s="27"/>
      <c r="G3" s="27"/>
    </row>
    <row r="4" spans="1:7" ht="17.399999999999999">
      <c r="A4" s="31">
        <v>24</v>
      </c>
      <c r="B4" s="73" t="s">
        <v>228</v>
      </c>
      <c r="C4" s="31"/>
      <c r="D4" s="67"/>
      <c r="E4" s="67"/>
      <c r="F4" s="6"/>
      <c r="G4" s="6"/>
    </row>
    <row r="5" spans="1:7" ht="17.399999999999999">
      <c r="A5" s="31"/>
      <c r="B5" s="74" t="s">
        <v>973</v>
      </c>
      <c r="C5" s="31"/>
      <c r="D5" s="67"/>
      <c r="E5" s="67"/>
      <c r="F5" s="6"/>
      <c r="G5" s="5"/>
    </row>
    <row r="6" spans="1:7" ht="17.399999999999999">
      <c r="A6" s="31"/>
      <c r="B6" s="74" t="s">
        <v>259</v>
      </c>
      <c r="C6" s="31"/>
      <c r="D6" s="67"/>
      <c r="E6" s="67"/>
      <c r="F6" s="6"/>
      <c r="G6" s="5"/>
    </row>
    <row r="7" spans="1:7" ht="17.399999999999999">
      <c r="A7" s="31"/>
      <c r="B7" s="74" t="s">
        <v>330</v>
      </c>
      <c r="C7" s="31"/>
      <c r="D7" s="67"/>
      <c r="E7" s="67"/>
      <c r="F7" s="6"/>
      <c r="G7" s="5"/>
    </row>
    <row r="8" spans="1:7" ht="17.399999999999999">
      <c r="A8" s="31"/>
      <c r="B8" s="74" t="s">
        <v>337</v>
      </c>
      <c r="C8" s="31"/>
      <c r="D8" s="67"/>
      <c r="E8" s="67"/>
      <c r="F8" s="6"/>
      <c r="G8" s="5"/>
    </row>
    <row r="9" spans="1:7" ht="17.399999999999999">
      <c r="A9" s="31"/>
      <c r="B9" s="74" t="s">
        <v>345</v>
      </c>
      <c r="C9" s="31"/>
      <c r="D9" s="67"/>
      <c r="E9" s="67"/>
      <c r="F9" s="6"/>
      <c r="G9" s="5"/>
    </row>
    <row r="10" spans="1:7" ht="10.35" customHeight="1" thickBot="1">
      <c r="A10" s="31"/>
      <c r="B10" s="74"/>
      <c r="C10" s="31"/>
      <c r="D10" s="7"/>
      <c r="E10" s="7"/>
      <c r="F10" s="6"/>
      <c r="G10" s="5"/>
    </row>
    <row r="11" spans="1:7" ht="17.399999999999999">
      <c r="A11" s="31"/>
      <c r="B11" s="336"/>
      <c r="C11" s="329"/>
      <c r="D11" s="525"/>
      <c r="E11" s="525"/>
      <c r="F11" s="489" t="s">
        <v>297</v>
      </c>
      <c r="G11" s="347" t="s">
        <v>190</v>
      </c>
    </row>
    <row r="12" spans="1:7" ht="17.399999999999999">
      <c r="A12" s="31"/>
      <c r="B12" s="335"/>
      <c r="C12" s="310"/>
      <c r="D12" s="450"/>
      <c r="E12" s="450"/>
      <c r="F12" s="496" t="s">
        <v>652</v>
      </c>
      <c r="G12" s="497" t="s">
        <v>333</v>
      </c>
    </row>
    <row r="13" spans="1:7" ht="18" thickBot="1">
      <c r="A13" s="31"/>
      <c r="B13" s="337"/>
      <c r="C13" s="338"/>
      <c r="D13" s="345"/>
      <c r="E13" s="345"/>
      <c r="F13" s="498" t="s">
        <v>73</v>
      </c>
      <c r="G13" s="499" t="s">
        <v>73</v>
      </c>
    </row>
    <row r="14" spans="1:7" ht="17.399999999999999">
      <c r="A14" s="31"/>
      <c r="B14" s="73" t="s">
        <v>248</v>
      </c>
      <c r="C14" s="31"/>
      <c r="D14" s="7"/>
      <c r="E14" s="7"/>
      <c r="F14" s="450"/>
      <c r="G14" s="7"/>
    </row>
    <row r="15" spans="1:7" ht="17.399999999999999">
      <c r="A15" s="31"/>
      <c r="B15" s="73" t="s">
        <v>141</v>
      </c>
      <c r="C15" s="31"/>
      <c r="D15" s="7"/>
      <c r="E15" s="7"/>
      <c r="F15" s="450"/>
      <c r="G15" s="7"/>
    </row>
    <row r="16" spans="1:7" ht="8.1" customHeight="1">
      <c r="A16" s="31"/>
      <c r="B16" s="73"/>
      <c r="C16" s="31"/>
      <c r="D16" s="7"/>
      <c r="E16" s="7"/>
      <c r="F16" s="309"/>
      <c r="G16" s="22"/>
    </row>
    <row r="17" spans="1:7" ht="17.399999999999999">
      <c r="A17" s="31"/>
      <c r="B17" s="73" t="s">
        <v>218</v>
      </c>
      <c r="C17" s="31"/>
      <c r="D17" s="7"/>
      <c r="E17" s="7"/>
      <c r="F17" s="450"/>
      <c r="G17" s="7"/>
    </row>
    <row r="18" spans="1:7" ht="19.350000000000001" customHeight="1">
      <c r="A18" s="31"/>
      <c r="B18" s="704" t="s">
        <v>473</v>
      </c>
      <c r="C18" s="31"/>
      <c r="D18" s="7"/>
      <c r="E18" s="7"/>
      <c r="F18" s="339">
        <v>9354.28421042642</v>
      </c>
      <c r="G18" s="67">
        <v>6209.6394284345197</v>
      </c>
    </row>
    <row r="19" spans="1:7" ht="12.6" customHeight="1">
      <c r="A19" s="31"/>
      <c r="B19" s="74"/>
      <c r="C19" s="31"/>
      <c r="D19" s="7"/>
      <c r="E19" s="7"/>
      <c r="F19" s="339"/>
      <c r="G19" s="67"/>
    </row>
    <row r="20" spans="1:7" ht="17.399999999999999">
      <c r="A20" s="31"/>
      <c r="B20" s="73" t="s">
        <v>174</v>
      </c>
      <c r="C20" s="31"/>
      <c r="D20" s="7"/>
      <c r="E20" s="7"/>
      <c r="F20" s="339"/>
      <c r="G20" s="67"/>
    </row>
    <row r="21" spans="1:7" ht="19.350000000000001" customHeight="1">
      <c r="A21" s="31"/>
      <c r="B21" s="704" t="s">
        <v>474</v>
      </c>
      <c r="C21" s="31"/>
      <c r="D21" s="7"/>
      <c r="E21" s="7"/>
      <c r="F21" s="339">
        <v>4223.4171236918401</v>
      </c>
      <c r="G21" s="67">
        <v>3716.7527585708799</v>
      </c>
    </row>
    <row r="22" spans="1:7" ht="19.350000000000001" hidden="1" customHeight="1">
      <c r="A22" s="31"/>
      <c r="B22" s="704" t="s">
        <v>477</v>
      </c>
      <c r="C22" s="31"/>
      <c r="D22" s="7"/>
      <c r="E22" s="7"/>
      <c r="F22" s="339" t="e">
        <v>#REF!</v>
      </c>
      <c r="G22" s="67" t="e">
        <v>#REF!</v>
      </c>
    </row>
    <row r="23" spans="1:7" ht="17.399999999999999">
      <c r="A23" s="31"/>
      <c r="B23" s="74" t="s">
        <v>368</v>
      </c>
      <c r="C23" s="31"/>
      <c r="D23" s="7"/>
      <c r="E23" s="7"/>
      <c r="F23" s="339">
        <v>1243</v>
      </c>
      <c r="G23" s="67">
        <v>1397</v>
      </c>
    </row>
    <row r="24" spans="1:7" ht="17.399999999999999">
      <c r="A24" s="31"/>
      <c r="B24" s="74" t="s">
        <v>344</v>
      </c>
      <c r="C24" s="31"/>
      <c r="D24" s="7"/>
      <c r="E24" s="7"/>
      <c r="F24" s="339">
        <v>127</v>
      </c>
      <c r="G24" s="67">
        <v>116</v>
      </c>
    </row>
    <row r="25" spans="1:7" ht="9.6" customHeight="1">
      <c r="A25" s="31"/>
      <c r="B25" s="74"/>
      <c r="C25" s="7"/>
      <c r="D25" s="7"/>
      <c r="E25" s="7"/>
      <c r="F25" s="450"/>
      <c r="G25" s="7"/>
    </row>
    <row r="26" spans="1:7" ht="17.399999999999999">
      <c r="A26" s="31"/>
      <c r="B26" s="73" t="s">
        <v>164</v>
      </c>
      <c r="C26" s="31"/>
      <c r="D26" s="7"/>
      <c r="E26" s="7"/>
      <c r="F26" s="309"/>
      <c r="G26" s="22"/>
    </row>
    <row r="27" spans="1:7" ht="17.399999999999999">
      <c r="A27" s="31"/>
      <c r="B27" s="74" t="s">
        <v>356</v>
      </c>
      <c r="C27" s="31"/>
      <c r="D27" s="7"/>
      <c r="E27" s="7"/>
      <c r="F27" s="340"/>
      <c r="G27" s="67"/>
    </row>
    <row r="28" spans="1:7" ht="17.399999999999999">
      <c r="A28" s="31"/>
      <c r="B28" s="74" t="s">
        <v>331</v>
      </c>
      <c r="C28" s="31"/>
      <c r="D28" s="7"/>
      <c r="E28" s="7"/>
      <c r="F28" s="339">
        <v>1075</v>
      </c>
      <c r="G28" s="67">
        <v>1366</v>
      </c>
    </row>
    <row r="29" spans="1:7" ht="17.399999999999999">
      <c r="A29" s="31"/>
      <c r="B29" s="74" t="s">
        <v>120</v>
      </c>
      <c r="C29" s="31"/>
      <c r="D29" s="7"/>
      <c r="E29" s="7"/>
      <c r="F29" s="339">
        <v>3400</v>
      </c>
      <c r="G29" s="67">
        <v>4500</v>
      </c>
    </row>
    <row r="30" spans="1:7" ht="12" customHeight="1">
      <c r="A30" s="31"/>
      <c r="B30" s="74"/>
      <c r="C30" s="31"/>
      <c r="D30" s="7"/>
      <c r="E30" s="7"/>
      <c r="F30" s="340"/>
      <c r="G30" s="67"/>
    </row>
    <row r="31" spans="1:7" ht="17.7" customHeight="1">
      <c r="A31" s="31"/>
      <c r="B31" s="73" t="s">
        <v>349</v>
      </c>
      <c r="C31" s="31"/>
      <c r="D31" s="7"/>
      <c r="E31" s="7"/>
      <c r="F31" s="340"/>
      <c r="G31" s="67"/>
    </row>
    <row r="32" spans="1:7" ht="17.7" customHeight="1">
      <c r="A32" s="31"/>
      <c r="B32" s="74" t="s">
        <v>428</v>
      </c>
      <c r="C32" s="31"/>
      <c r="D32" s="7"/>
      <c r="E32" s="7"/>
      <c r="F32" s="339">
        <v>0</v>
      </c>
      <c r="G32" s="67">
        <v>192</v>
      </c>
    </row>
    <row r="33" spans="1:7" ht="12" customHeight="1">
      <c r="A33" s="31"/>
      <c r="B33" s="74"/>
      <c r="C33" s="31"/>
      <c r="D33" s="7"/>
      <c r="E33" s="7"/>
      <c r="F33" s="340"/>
      <c r="G33" s="67"/>
    </row>
    <row r="34" spans="1:7" ht="18" customHeight="1">
      <c r="A34" s="31"/>
      <c r="B34" s="73" t="s">
        <v>494</v>
      </c>
      <c r="C34" s="31"/>
      <c r="D34" s="7"/>
      <c r="E34" s="7"/>
      <c r="F34" s="340"/>
      <c r="G34" s="67"/>
    </row>
    <row r="35" spans="1:7" ht="17.399999999999999">
      <c r="A35" s="31"/>
      <c r="B35" s="73" t="s">
        <v>142</v>
      </c>
      <c r="C35" s="31"/>
      <c r="D35" s="7"/>
      <c r="E35" s="7"/>
      <c r="F35" s="340"/>
      <c r="G35" s="67"/>
    </row>
    <row r="36" spans="1:7" ht="11.7" customHeight="1">
      <c r="A36" s="31"/>
      <c r="B36" s="73"/>
      <c r="C36" s="31"/>
      <c r="D36" s="7"/>
      <c r="E36" s="7"/>
      <c r="F36" s="340"/>
      <c r="G36" s="67"/>
    </row>
    <row r="37" spans="1:7" ht="17.399999999999999">
      <c r="A37" s="31"/>
      <c r="B37" s="73" t="s">
        <v>164</v>
      </c>
      <c r="C37" s="31"/>
      <c r="D37" s="7"/>
      <c r="E37" s="7"/>
      <c r="F37" s="340"/>
      <c r="G37" s="67"/>
    </row>
    <row r="38" spans="1:7" ht="17.399999999999999">
      <c r="A38" s="31"/>
      <c r="B38" s="74" t="s">
        <v>348</v>
      </c>
      <c r="C38" s="31"/>
      <c r="D38" s="7"/>
      <c r="E38" s="7"/>
      <c r="F38" s="339">
        <v>234</v>
      </c>
      <c r="G38" s="67">
        <v>350</v>
      </c>
    </row>
    <row r="39" spans="1:7" ht="9" customHeight="1">
      <c r="A39" s="31"/>
      <c r="B39" s="74"/>
      <c r="C39" s="31"/>
      <c r="D39" s="7"/>
      <c r="E39" s="7"/>
      <c r="F39" s="339"/>
      <c r="G39" s="67"/>
    </row>
    <row r="40" spans="1:7" ht="17.399999999999999">
      <c r="A40" s="31"/>
      <c r="B40" s="73" t="s">
        <v>174</v>
      </c>
      <c r="C40" s="31"/>
      <c r="D40" s="7"/>
      <c r="E40" s="7"/>
      <c r="F40" s="339"/>
      <c r="G40" s="67"/>
    </row>
    <row r="41" spans="1:7" ht="19.8">
      <c r="A41" s="31"/>
      <c r="B41" s="704" t="s">
        <v>478</v>
      </c>
      <c r="C41" s="31"/>
      <c r="D41" s="7"/>
      <c r="E41" s="7"/>
      <c r="F41" s="339">
        <v>1190</v>
      </c>
      <c r="G41" s="67">
        <v>1343</v>
      </c>
    </row>
    <row r="42" spans="1:7" ht="17.399999999999999">
      <c r="A42" s="31"/>
      <c r="B42" s="74" t="s">
        <v>359</v>
      </c>
      <c r="C42" s="31"/>
      <c r="D42" s="7"/>
      <c r="E42" s="7"/>
      <c r="F42" s="339">
        <v>282</v>
      </c>
      <c r="G42" s="67">
        <v>319</v>
      </c>
    </row>
    <row r="43" spans="1:7" ht="17.399999999999999">
      <c r="A43" s="31"/>
      <c r="B43" s="74" t="s">
        <v>369</v>
      </c>
      <c r="C43" s="31"/>
      <c r="D43" s="7"/>
      <c r="E43" s="7"/>
      <c r="F43" s="339">
        <v>77</v>
      </c>
      <c r="G43" s="67">
        <v>94</v>
      </c>
    </row>
    <row r="44" spans="1:7" ht="13.35" customHeight="1">
      <c r="A44" s="31"/>
      <c r="B44" s="74"/>
      <c r="C44" s="31"/>
      <c r="D44" s="7"/>
      <c r="E44" s="7"/>
      <c r="F44" s="339"/>
      <c r="G44" s="67"/>
    </row>
    <row r="45" spans="1:7" ht="17.399999999999999">
      <c r="A45" s="31"/>
      <c r="B45" s="73" t="s">
        <v>168</v>
      </c>
      <c r="C45" s="31"/>
      <c r="D45" s="7"/>
      <c r="E45" s="7"/>
      <c r="F45" s="339"/>
      <c r="G45" s="67"/>
    </row>
    <row r="46" spans="1:7" ht="19.8">
      <c r="A46" s="31"/>
      <c r="B46" s="704" t="s">
        <v>497</v>
      </c>
      <c r="C46" s="31"/>
      <c r="D46" s="7"/>
      <c r="E46" s="7"/>
      <c r="F46" s="339">
        <v>2834</v>
      </c>
      <c r="G46" s="67">
        <v>2271</v>
      </c>
    </row>
    <row r="47" spans="1:7" ht="21.6" hidden="1" customHeight="1">
      <c r="A47" s="31"/>
      <c r="B47" s="716" t="s">
        <v>498</v>
      </c>
      <c r="C47" s="468"/>
      <c r="D47" s="7"/>
      <c r="E47" s="7"/>
      <c r="F47" s="638">
        <v>0</v>
      </c>
      <c r="G47" s="469">
        <v>0</v>
      </c>
    </row>
    <row r="48" spans="1:7" ht="15" customHeight="1">
      <c r="A48" s="31"/>
      <c r="B48" s="465"/>
      <c r="C48" s="468"/>
      <c r="D48" s="7"/>
      <c r="E48" s="7"/>
      <c r="G48" s="469"/>
    </row>
    <row r="49" spans="1:7" ht="15" customHeight="1">
      <c r="A49" s="31"/>
      <c r="B49" s="22" t="s">
        <v>634</v>
      </c>
      <c r="C49" s="468"/>
      <c r="D49" s="7"/>
      <c r="E49" s="7"/>
      <c r="G49" s="469"/>
    </row>
    <row r="50" spans="1:7" ht="18.600000000000001" customHeight="1">
      <c r="A50" s="31"/>
      <c r="B50" s="689" t="s">
        <v>619</v>
      </c>
      <c r="C50" s="468"/>
      <c r="D50" s="7"/>
      <c r="E50" s="7"/>
      <c r="G50" s="469"/>
    </row>
    <row r="51" spans="1:7" ht="19.8">
      <c r="A51" s="31"/>
      <c r="B51" s="416" t="s">
        <v>475</v>
      </c>
      <c r="C51" s="468"/>
      <c r="D51" s="7"/>
      <c r="E51" s="7"/>
      <c r="F51" s="470"/>
      <c r="G51" s="469"/>
    </row>
    <row r="52" spans="1:7" ht="17.399999999999999">
      <c r="A52" s="31"/>
      <c r="B52" s="52" t="s">
        <v>476</v>
      </c>
      <c r="C52" s="468"/>
      <c r="D52" s="7"/>
      <c r="E52" s="7"/>
      <c r="F52" s="470"/>
      <c r="G52" s="469"/>
    </row>
    <row r="53" spans="1:7" ht="21.6" customHeight="1" thickBot="1">
      <c r="A53" s="63"/>
      <c r="B53" s="144"/>
      <c r="C53" s="162"/>
      <c r="D53" s="28"/>
      <c r="E53" s="28"/>
      <c r="F53" s="471"/>
      <c r="G53" s="163"/>
    </row>
    <row r="54" spans="1:7" ht="22.35" customHeight="1">
      <c r="A54" s="31">
        <v>25</v>
      </c>
      <c r="B54" s="31" t="s">
        <v>407</v>
      </c>
      <c r="C54" s="392"/>
      <c r="D54" s="626"/>
      <c r="E54" s="626"/>
      <c r="F54" s="452"/>
      <c r="G54" s="25"/>
    </row>
    <row r="55" spans="1:7" ht="22.35" customHeight="1">
      <c r="A55" s="31"/>
      <c r="B55" s="31" t="s">
        <v>197</v>
      </c>
      <c r="C55" s="392"/>
      <c r="D55" s="626"/>
      <c r="E55" s="626"/>
      <c r="F55" s="452"/>
      <c r="G55" s="25"/>
    </row>
    <row r="56" spans="1:7" ht="17.399999999999999">
      <c r="A56" s="22"/>
      <c r="B56" s="31" t="s">
        <v>69</v>
      </c>
      <c r="C56" s="437"/>
      <c r="D56" s="438"/>
      <c r="E56" s="438"/>
      <c r="F56" s="438"/>
      <c r="G56" s="243"/>
    </row>
    <row r="57" spans="1:7" ht="17.399999999999999">
      <c r="A57" s="22"/>
      <c r="B57" s="416" t="s">
        <v>979</v>
      </c>
      <c r="C57" s="437"/>
      <c r="D57" s="438"/>
      <c r="E57" s="438"/>
      <c r="F57" s="438"/>
      <c r="G57" s="243"/>
    </row>
    <row r="58" spans="1:7" ht="17.399999999999999">
      <c r="A58" s="22"/>
      <c r="B58" s="416" t="s">
        <v>980</v>
      </c>
      <c r="C58" s="437"/>
      <c r="D58" s="438"/>
      <c r="E58" s="438"/>
      <c r="F58" s="438"/>
      <c r="G58" s="243"/>
    </row>
    <row r="59" spans="1:7" ht="17.399999999999999">
      <c r="A59" s="22"/>
      <c r="C59" s="437"/>
      <c r="D59" s="438"/>
      <c r="E59" s="438"/>
      <c r="F59" s="438"/>
      <c r="G59" s="243"/>
    </row>
    <row r="60" spans="1:7" ht="17.399999999999999">
      <c r="A60" s="22"/>
      <c r="B60" s="416" t="s">
        <v>1008</v>
      </c>
      <c r="C60" s="437"/>
      <c r="D60" s="438"/>
      <c r="E60" s="438"/>
      <c r="F60" s="438"/>
      <c r="G60" s="243"/>
    </row>
    <row r="61" spans="1:7" ht="17.399999999999999">
      <c r="A61" s="22"/>
      <c r="B61" s="416" t="s">
        <v>981</v>
      </c>
      <c r="C61" s="437"/>
      <c r="D61" s="438"/>
      <c r="E61" s="438"/>
      <c r="F61" s="438"/>
      <c r="G61" s="243"/>
    </row>
    <row r="62" spans="1:7" ht="17.399999999999999">
      <c r="A62" s="22"/>
      <c r="B62" s="416" t="s">
        <v>1009</v>
      </c>
      <c r="C62" s="437"/>
      <c r="D62" s="438"/>
      <c r="E62" s="438"/>
      <c r="F62" s="438"/>
      <c r="G62" s="243"/>
    </row>
    <row r="63" spans="1:7" ht="17.399999999999999">
      <c r="A63" s="22"/>
      <c r="B63" s="416" t="s">
        <v>982</v>
      </c>
      <c r="C63" s="437"/>
      <c r="D63" s="438"/>
      <c r="E63" s="438"/>
      <c r="F63" s="438"/>
      <c r="G63" s="243"/>
    </row>
    <row r="64" spans="1:7" ht="17.399999999999999">
      <c r="A64" s="22"/>
      <c r="B64" s="416" t="s">
        <v>983</v>
      </c>
      <c r="C64" s="416"/>
      <c r="D64" s="438"/>
      <c r="E64" s="438"/>
      <c r="F64" s="438"/>
      <c r="G64" s="243"/>
    </row>
    <row r="65" spans="1:7" ht="17.399999999999999">
      <c r="A65" s="22"/>
      <c r="C65" s="437"/>
      <c r="D65" s="438"/>
      <c r="E65" s="438"/>
      <c r="F65" s="438"/>
      <c r="G65" s="243"/>
    </row>
    <row r="66" spans="1:7" ht="17.399999999999999">
      <c r="A66" s="22"/>
      <c r="B66" s="416" t="s">
        <v>984</v>
      </c>
      <c r="C66" s="437"/>
      <c r="D66" s="438"/>
      <c r="E66" s="438"/>
      <c r="F66" s="438"/>
      <c r="G66" s="243"/>
    </row>
    <row r="67" spans="1:7" ht="17.399999999999999">
      <c r="A67" s="22"/>
      <c r="B67" s="416" t="s">
        <v>985</v>
      </c>
      <c r="C67" s="437"/>
      <c r="D67" s="438"/>
      <c r="E67" s="438"/>
      <c r="F67" s="438"/>
      <c r="G67" s="243"/>
    </row>
    <row r="68" spans="1:7" ht="17.399999999999999">
      <c r="A68" s="22"/>
      <c r="B68" s="416" t="s">
        <v>998</v>
      </c>
      <c r="C68" s="437"/>
      <c r="D68" s="438"/>
      <c r="E68" s="438"/>
      <c r="F68" s="438"/>
      <c r="G68" s="243"/>
    </row>
    <row r="69" spans="1:7" ht="17.399999999999999">
      <c r="A69" s="22"/>
      <c r="B69" s="416" t="s">
        <v>999</v>
      </c>
      <c r="C69" s="437"/>
      <c r="D69" s="438"/>
      <c r="E69" s="438"/>
      <c r="F69" s="438"/>
      <c r="G69" s="243"/>
    </row>
    <row r="70" spans="1:7" ht="17.399999999999999">
      <c r="A70" s="22"/>
      <c r="B70" s="416" t="s">
        <v>1010</v>
      </c>
      <c r="C70" s="437"/>
      <c r="D70" s="438"/>
      <c r="E70" s="438"/>
      <c r="F70" s="438"/>
      <c r="G70" s="243"/>
    </row>
    <row r="71" spans="1:7" ht="17.399999999999999">
      <c r="A71" s="22"/>
      <c r="B71" s="416" t="s">
        <v>1000</v>
      </c>
      <c r="C71" s="437"/>
      <c r="D71" s="438"/>
      <c r="E71" s="438"/>
      <c r="F71" s="438"/>
      <c r="G71" s="243"/>
    </row>
    <row r="72" spans="1:7" ht="17.399999999999999">
      <c r="A72" s="22"/>
      <c r="B72" s="416" t="s">
        <v>1001</v>
      </c>
      <c r="C72" s="437"/>
      <c r="D72" s="438"/>
      <c r="E72" s="438"/>
      <c r="F72" s="438"/>
      <c r="G72" s="243"/>
    </row>
    <row r="73" spans="1:7" ht="17.399999999999999">
      <c r="A73" s="22"/>
      <c r="B73" s="416"/>
      <c r="C73" s="437"/>
      <c r="D73" s="438"/>
      <c r="E73" s="438"/>
      <c r="F73" s="438"/>
      <c r="G73" s="243"/>
    </row>
    <row r="74" spans="1:7" ht="22.8">
      <c r="A74" s="143" t="s">
        <v>366</v>
      </c>
      <c r="B74" s="804"/>
      <c r="C74" s="2"/>
      <c r="D74" s="6"/>
      <c r="G74" s="82" t="s">
        <v>541</v>
      </c>
    </row>
    <row r="75" spans="1:7" ht="15.6">
      <c r="A75" s="10" t="s">
        <v>653</v>
      </c>
      <c r="B75" s="14"/>
      <c r="C75" s="8"/>
      <c r="D75" s="72"/>
    </row>
    <row r="76" spans="1:7" ht="14.4" thickBot="1">
      <c r="A76" s="28"/>
      <c r="B76" s="853"/>
      <c r="C76" s="38"/>
      <c r="D76" s="28"/>
      <c r="E76" s="27"/>
      <c r="F76" s="27"/>
      <c r="G76" s="27"/>
    </row>
    <row r="77" spans="1:7" ht="21.6" customHeight="1">
      <c r="A77" s="31">
        <v>25</v>
      </c>
      <c r="B77" s="31" t="s">
        <v>419</v>
      </c>
      <c r="C77" s="437"/>
      <c r="D77" s="438"/>
      <c r="E77" s="438"/>
      <c r="F77" s="438"/>
      <c r="G77" s="243"/>
    </row>
    <row r="78" spans="1:7" ht="21" customHeight="1">
      <c r="A78" s="22"/>
      <c r="B78" s="31" t="s">
        <v>949</v>
      </c>
      <c r="C78" s="627"/>
      <c r="D78" s="608"/>
      <c r="E78" s="608"/>
      <c r="F78" s="608"/>
      <c r="G78" s="609"/>
    </row>
    <row r="79" spans="1:7" ht="17.399999999999999">
      <c r="A79" s="22"/>
      <c r="B79" s="31" t="s">
        <v>950</v>
      </c>
      <c r="C79" s="627"/>
      <c r="D79" s="608"/>
      <c r="E79" s="608"/>
      <c r="F79" s="608"/>
      <c r="G79" s="609"/>
    </row>
    <row r="80" spans="1:7" ht="17.399999999999999">
      <c r="A80" s="22"/>
      <c r="B80" s="416" t="s">
        <v>1011</v>
      </c>
      <c r="C80" s="627"/>
      <c r="D80" s="608"/>
      <c r="E80" s="608"/>
      <c r="F80" s="608"/>
      <c r="G80" s="609"/>
    </row>
    <row r="81" spans="1:7" ht="17.399999999999999">
      <c r="A81" s="22"/>
      <c r="B81" s="416" t="s">
        <v>1002</v>
      </c>
      <c r="C81" s="627"/>
      <c r="D81" s="608"/>
      <c r="E81" s="608"/>
      <c r="F81" s="608"/>
      <c r="G81" s="609"/>
    </row>
    <row r="82" spans="1:7" ht="17.399999999999999">
      <c r="A82" s="22"/>
      <c r="B82" s="22" t="s">
        <v>1003</v>
      </c>
      <c r="C82" s="627"/>
      <c r="D82" s="608"/>
      <c r="E82" s="608"/>
      <c r="F82" s="608"/>
      <c r="G82" s="609"/>
    </row>
    <row r="83" spans="1:7" ht="17.399999999999999">
      <c r="A83" s="22"/>
      <c r="B83" s="22" t="s">
        <v>1004</v>
      </c>
      <c r="C83" s="627"/>
      <c r="D83" s="608"/>
      <c r="E83" s="608"/>
      <c r="F83" s="608"/>
      <c r="G83" s="609"/>
    </row>
    <row r="84" spans="1:7" ht="17.399999999999999">
      <c r="A84" s="22"/>
      <c r="B84" s="22"/>
      <c r="C84" s="627"/>
      <c r="D84" s="608"/>
      <c r="E84" s="608"/>
      <c r="F84" s="608"/>
      <c r="G84" s="609"/>
    </row>
    <row r="85" spans="1:7" ht="17.399999999999999">
      <c r="A85" s="22"/>
      <c r="B85" s="31" t="s">
        <v>406</v>
      </c>
      <c r="C85" s="627"/>
      <c r="D85" s="608"/>
      <c r="E85" s="608"/>
      <c r="F85" s="608"/>
      <c r="G85" s="609"/>
    </row>
    <row r="86" spans="1:7" ht="17.399999999999999">
      <c r="A86" s="22"/>
      <c r="B86" s="31" t="s">
        <v>219</v>
      </c>
      <c r="C86" s="437"/>
      <c r="D86" s="438"/>
      <c r="E86" s="438"/>
      <c r="F86" s="438"/>
      <c r="G86" s="243"/>
    </row>
    <row r="87" spans="1:7" ht="17.399999999999999">
      <c r="A87" s="22"/>
      <c r="B87" s="22" t="s">
        <v>745</v>
      </c>
      <c r="C87" s="437"/>
      <c r="D87" s="438"/>
      <c r="E87" s="438"/>
      <c r="F87" s="438"/>
      <c r="G87" s="243"/>
    </row>
    <row r="88" spans="1:7" ht="17.399999999999999">
      <c r="A88" s="22"/>
      <c r="B88" s="22" t="s">
        <v>746</v>
      </c>
      <c r="C88" s="437"/>
      <c r="D88" s="438"/>
      <c r="E88" s="438"/>
      <c r="F88" s="438"/>
      <c r="G88" s="243"/>
    </row>
    <row r="89" spans="1:7" ht="17.399999999999999">
      <c r="A89" s="22"/>
      <c r="B89" s="22" t="s">
        <v>747</v>
      </c>
      <c r="C89" s="437"/>
      <c r="D89" s="438"/>
      <c r="E89" s="438"/>
      <c r="F89" s="438"/>
      <c r="G89" s="243"/>
    </row>
    <row r="90" spans="1:7" ht="17.399999999999999">
      <c r="A90" s="22"/>
      <c r="B90" s="22" t="s">
        <v>748</v>
      </c>
      <c r="C90" s="437"/>
      <c r="D90" s="438"/>
      <c r="E90" s="438"/>
      <c r="F90" s="438"/>
      <c r="G90" s="243"/>
    </row>
    <row r="91" spans="1:7" ht="17.399999999999999">
      <c r="A91" s="22"/>
      <c r="B91" s="22" t="s">
        <v>749</v>
      </c>
      <c r="C91" s="437"/>
      <c r="D91" s="438"/>
      <c r="E91" s="438"/>
      <c r="F91" s="438"/>
      <c r="G91" s="243"/>
    </row>
    <row r="92" spans="1:7" ht="17.399999999999999">
      <c r="A92" s="22"/>
      <c r="B92" s="22"/>
      <c r="C92" s="437"/>
      <c r="D92" s="438"/>
      <c r="E92" s="438"/>
      <c r="F92" s="438"/>
      <c r="G92" s="243"/>
    </row>
    <row r="93" spans="1:7" ht="17.399999999999999">
      <c r="A93" s="22"/>
      <c r="B93" s="31" t="s">
        <v>445</v>
      </c>
      <c r="C93" s="437"/>
      <c r="D93" s="438"/>
      <c r="E93" s="438"/>
      <c r="F93" s="438"/>
      <c r="G93" s="243"/>
    </row>
    <row r="94" spans="1:7" ht="17.399999999999999">
      <c r="A94" s="22"/>
      <c r="B94" s="22" t="s">
        <v>446</v>
      </c>
      <c r="C94" s="437"/>
      <c r="D94" s="438"/>
      <c r="E94" s="438"/>
      <c r="F94" s="438"/>
      <c r="G94" s="243"/>
    </row>
    <row r="95" spans="1:7" ht="17.399999999999999">
      <c r="A95" s="22"/>
      <c r="B95" s="22" t="s">
        <v>447</v>
      </c>
      <c r="C95" s="437"/>
      <c r="D95" s="438"/>
      <c r="E95" s="438"/>
      <c r="F95" s="438"/>
      <c r="G95" s="243"/>
    </row>
    <row r="96" spans="1:7" ht="17.399999999999999">
      <c r="A96" s="22"/>
      <c r="B96" s="22" t="s">
        <v>951</v>
      </c>
      <c r="C96" s="437"/>
      <c r="D96" s="438"/>
      <c r="E96" s="438"/>
      <c r="F96" s="438"/>
      <c r="G96" s="243"/>
    </row>
    <row r="97" spans="1:7" ht="17.399999999999999">
      <c r="A97" s="22"/>
      <c r="B97" s="22"/>
      <c r="C97" s="437"/>
      <c r="D97" s="438"/>
      <c r="E97" s="438"/>
      <c r="F97" s="438"/>
      <c r="G97" s="243"/>
    </row>
    <row r="98" spans="1:7" ht="17.399999999999999">
      <c r="A98" s="22"/>
      <c r="B98" s="22" t="s">
        <v>448</v>
      </c>
      <c r="C98" s="437"/>
      <c r="D98" s="438"/>
      <c r="E98" s="438"/>
      <c r="F98" s="438"/>
      <c r="G98" s="243"/>
    </row>
    <row r="99" spans="1:7" ht="17.399999999999999">
      <c r="A99" s="22"/>
      <c r="B99" s="22" t="s">
        <v>835</v>
      </c>
      <c r="C99" s="437"/>
      <c r="D99" s="438"/>
      <c r="E99" s="438"/>
      <c r="F99" s="438"/>
      <c r="G99" s="243"/>
    </row>
    <row r="100" spans="1:7" ht="17.399999999999999">
      <c r="A100" s="22"/>
      <c r="B100" s="22"/>
      <c r="C100" s="437"/>
      <c r="D100" s="438"/>
      <c r="E100" s="438"/>
      <c r="F100" s="438"/>
      <c r="G100" s="243"/>
    </row>
    <row r="101" spans="1:7" ht="17.399999999999999">
      <c r="A101" s="22"/>
      <c r="B101" s="22" t="s">
        <v>750</v>
      </c>
      <c r="C101" s="437"/>
      <c r="D101" s="438"/>
      <c r="E101" s="438"/>
      <c r="F101" s="438"/>
      <c r="G101" s="243"/>
    </row>
    <row r="102" spans="1:7" ht="17.399999999999999">
      <c r="A102" s="22"/>
      <c r="B102" s="22" t="s">
        <v>920</v>
      </c>
      <c r="C102" s="437"/>
      <c r="D102" s="438"/>
      <c r="E102" s="438"/>
      <c r="F102" s="438"/>
      <c r="G102" s="243"/>
    </row>
    <row r="103" spans="1:7" ht="18" thickBot="1">
      <c r="A103" s="35"/>
      <c r="B103" s="83"/>
      <c r="C103" s="35"/>
      <c r="D103" s="35"/>
      <c r="E103" s="84"/>
      <c r="F103" s="28"/>
      <c r="G103" s="28"/>
    </row>
    <row r="104" spans="1:7" ht="17.399999999999999">
      <c r="A104" s="22"/>
      <c r="B104" s="54"/>
      <c r="C104" s="22"/>
      <c r="D104" s="22"/>
      <c r="E104" s="145"/>
      <c r="F104" s="7"/>
      <c r="G104" s="7"/>
    </row>
    <row r="105" spans="1:7" ht="17.399999999999999">
      <c r="A105" s="31">
        <v>26</v>
      </c>
      <c r="B105" s="81" t="s">
        <v>198</v>
      </c>
      <c r="C105" s="31"/>
      <c r="D105" s="67"/>
      <c r="E105" s="67"/>
      <c r="F105" s="7"/>
      <c r="G105" s="7"/>
    </row>
    <row r="106" spans="1:7" ht="17.399999999999999">
      <c r="A106" s="22"/>
      <c r="B106" s="7"/>
      <c r="C106" s="451"/>
      <c r="D106" s="137"/>
      <c r="E106" s="137"/>
      <c r="F106" s="7"/>
      <c r="G106" s="7"/>
    </row>
    <row r="107" spans="1:7" hidden="1">
      <c r="C107" s="7"/>
      <c r="D107" s="7"/>
    </row>
    <row r="108" spans="1:7" ht="17.399999999999999" hidden="1">
      <c r="B108" s="416"/>
      <c r="C108" s="14"/>
    </row>
    <row r="109" spans="1:7" ht="17.399999999999999">
      <c r="B109" s="416" t="s">
        <v>997</v>
      </c>
      <c r="C109" s="14"/>
    </row>
    <row r="110" spans="1:7" ht="17.399999999999999">
      <c r="B110" s="416"/>
      <c r="C110" s="14"/>
    </row>
    <row r="111" spans="1:7" ht="17.399999999999999">
      <c r="B111" s="416" t="s">
        <v>995</v>
      </c>
      <c r="C111" s="14"/>
    </row>
    <row r="112" spans="1:7" ht="17.399999999999999">
      <c r="B112" s="416" t="s">
        <v>996</v>
      </c>
      <c r="C112" s="14"/>
    </row>
    <row r="113" spans="1:7" ht="17.399999999999999">
      <c r="B113" s="416"/>
      <c r="C113" s="14"/>
    </row>
    <row r="114" spans="1:7" ht="17.399999999999999">
      <c r="B114" s="416" t="s">
        <v>986</v>
      </c>
      <c r="C114" s="14"/>
    </row>
    <row r="115" spans="1:7" ht="17.399999999999999">
      <c r="A115" s="4"/>
      <c r="B115" s="22" t="s">
        <v>421</v>
      </c>
      <c r="C115" s="4"/>
      <c r="D115" s="4"/>
      <c r="E115" s="4"/>
      <c r="F115" s="4"/>
      <c r="G115" s="4"/>
    </row>
    <row r="116" spans="1:7">
      <c r="A116" s="4"/>
      <c r="B116" s="14"/>
      <c r="C116" s="4"/>
      <c r="D116" s="4"/>
      <c r="E116" s="4"/>
      <c r="F116" s="4"/>
      <c r="G116" s="4"/>
    </row>
    <row r="117" spans="1:7" ht="18" customHeight="1">
      <c r="A117" s="4"/>
      <c r="B117" s="141" t="s">
        <v>752</v>
      </c>
      <c r="C117" s="4"/>
      <c r="D117" s="4"/>
      <c r="E117" s="4"/>
      <c r="F117" s="4"/>
      <c r="G117" s="4"/>
    </row>
    <row r="118" spans="1:7" ht="18.600000000000001" customHeight="1">
      <c r="A118" s="4"/>
      <c r="B118" s="449"/>
      <c r="C118" s="4"/>
      <c r="D118" s="4"/>
      <c r="E118" s="4"/>
      <c r="F118" s="4"/>
      <c r="G118" s="4"/>
    </row>
    <row r="119" spans="1:7" ht="17.399999999999999">
      <c r="A119" s="4"/>
      <c r="B119" s="704" t="s">
        <v>921</v>
      </c>
      <c r="C119" s="4"/>
      <c r="D119" s="4"/>
      <c r="E119" s="4"/>
      <c r="F119" s="4"/>
      <c r="G119" s="4"/>
    </row>
    <row r="120" spans="1:7" ht="17.399999999999999">
      <c r="A120" s="4"/>
      <c r="B120" s="704" t="s">
        <v>922</v>
      </c>
      <c r="C120" s="4"/>
      <c r="D120" s="4"/>
      <c r="E120" s="4"/>
      <c r="F120" s="4"/>
      <c r="G120" s="4"/>
    </row>
    <row r="121" spans="1:7" ht="17.399999999999999">
      <c r="A121" s="4"/>
      <c r="B121" s="704" t="s">
        <v>987</v>
      </c>
      <c r="C121" s="4"/>
      <c r="D121" s="4"/>
      <c r="E121" s="4"/>
      <c r="F121" s="4"/>
      <c r="G121" s="4"/>
    </row>
    <row r="122" spans="1:7" ht="17.399999999999999">
      <c r="A122" s="4"/>
      <c r="B122" s="22" t="s">
        <v>988</v>
      </c>
      <c r="C122" s="4"/>
      <c r="D122" s="4"/>
      <c r="E122" s="4"/>
      <c r="F122" s="4"/>
      <c r="G122" s="4"/>
    </row>
    <row r="123" spans="1:7" ht="17.399999999999999">
      <c r="A123" s="4"/>
      <c r="B123" s="22"/>
      <c r="C123" s="4"/>
      <c r="D123" s="4"/>
      <c r="E123" s="4"/>
      <c r="F123" s="4"/>
      <c r="G123" s="4"/>
    </row>
    <row r="124" spans="1:7" ht="17.399999999999999">
      <c r="A124" s="4"/>
      <c r="B124" s="704" t="s">
        <v>925</v>
      </c>
      <c r="C124" s="4"/>
      <c r="D124" s="4"/>
      <c r="E124" s="4"/>
      <c r="F124" s="4"/>
      <c r="G124" s="4"/>
    </row>
    <row r="125" spans="1:7" ht="17.399999999999999">
      <c r="A125" s="4"/>
      <c r="B125" s="748"/>
      <c r="C125" s="4"/>
      <c r="D125" s="4"/>
      <c r="E125" s="4"/>
      <c r="F125" s="4"/>
      <c r="G125" s="4"/>
    </row>
    <row r="126" spans="1:7" ht="17.7" customHeight="1">
      <c r="A126" s="4"/>
      <c r="B126" s="141" t="s">
        <v>751</v>
      </c>
      <c r="C126" s="4"/>
      <c r="D126" s="4"/>
      <c r="E126" s="4"/>
      <c r="F126" s="4"/>
      <c r="G126" s="4"/>
    </row>
    <row r="127" spans="1:7" ht="18" customHeight="1">
      <c r="A127" s="4"/>
      <c r="B127" s="748"/>
      <c r="C127" s="4"/>
      <c r="D127" s="4"/>
      <c r="E127" s="4"/>
      <c r="F127" s="4"/>
      <c r="G127" s="4"/>
    </row>
    <row r="128" spans="1:7" ht="17.399999999999999">
      <c r="B128" s="748" t="s">
        <v>923</v>
      </c>
    </row>
    <row r="129" spans="2:2" ht="17.399999999999999">
      <c r="B129" s="748" t="s">
        <v>924</v>
      </c>
    </row>
    <row r="130" spans="2:2" ht="17.399999999999999">
      <c r="B130" s="748" t="s">
        <v>937</v>
      </c>
    </row>
    <row r="131" spans="2:2" ht="17.399999999999999">
      <c r="B131" s="748" t="s">
        <v>992</v>
      </c>
    </row>
    <row r="132" spans="2:2" ht="17.399999999999999">
      <c r="B132" s="748" t="s">
        <v>1005</v>
      </c>
    </row>
    <row r="133" spans="2:2" ht="17.399999999999999">
      <c r="B133" s="748"/>
    </row>
    <row r="134" spans="2:2" ht="17.399999999999999">
      <c r="B134" s="704" t="s">
        <v>925</v>
      </c>
    </row>
    <row r="135" spans="2:2" ht="17.399999999999999">
      <c r="B135" s="748"/>
    </row>
    <row r="136" spans="2:2" ht="17.399999999999999">
      <c r="B136" s="22" t="s">
        <v>422</v>
      </c>
    </row>
    <row r="137" spans="2:2" ht="17.399999999999999">
      <c r="B137" s="22" t="s">
        <v>423</v>
      </c>
    </row>
    <row r="184" ht="8.1" customHeight="1"/>
    <row r="203" ht="19.2" customHeight="1"/>
    <row r="204" ht="19.2" customHeight="1"/>
    <row r="205" ht="19.2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</sheetData>
  <customSheetViews>
    <customSheetView guid="{24C5F6D1-AC73-4939-BE3B-CE6EF1966359}" scale="60" fitToPage="1" printArea="1" hiddenRows="1" hiddenColumns="1" view="pageBreakPreview" topLeftCell="A90">
      <selection activeCell="A105" sqref="A105"/>
      <rowBreaks count="3" manualBreakCount="3">
        <brk id="70" max="6" man="1"/>
        <brk id="132" max="6" man="1"/>
        <brk id="196" max="6" man="1"/>
      </rowBreaks>
      <pageMargins left="0.47244094488188981" right="0.27559055118110237" top="0.23622047244094491" bottom="0.19685039370078741" header="0.23622047244094491" footer="0.19685039370078741"/>
      <pageSetup paperSize="9" scale="64" fitToHeight="0" orientation="portrait" r:id="rId1"/>
      <headerFooter alignWithMargins="0"/>
    </customSheetView>
    <customSheetView guid="{AEAF5D03-0CD3-48DD-91C0-E80B9C3D78F9}" scale="60" fitToPage="1" printArea="1" hiddenRows="1" hiddenColumns="1" view="pageBreakPreview">
      <selection activeCell="F40" sqref="F40"/>
      <rowBreaks count="3" manualBreakCount="3">
        <brk id="70" max="6" man="1"/>
        <brk id="130" max="6" man="1"/>
        <brk id="193" max="6" man="1"/>
      </rowBreaks>
      <pageMargins left="0.47244094488188981" right="0.27559055118110237" top="0.23622047244094491" bottom="0.19685039370078741" header="0.23622047244094491" footer="0.19685039370078741"/>
      <pageSetup paperSize="9" scale="64" fitToHeight="0" orientation="portrait" r:id="rId2"/>
      <headerFooter alignWithMargins="0"/>
    </customSheetView>
    <customSheetView guid="{505E04CA-24D9-4382-A744-2C436DB5964A}" scale="60" showPageBreaks="1" showGridLines="0" fitToPage="1" printArea="1" state="hidden" view="pageBreakPreview" topLeftCell="A86">
      <selection activeCell="B113" sqref="B113:B116"/>
      <rowBreaks count="1" manualBreakCount="1">
        <brk id="81" max="6" man="1"/>
      </rowBreaks>
      <pageMargins left="0.47244094488188981" right="0.27559055118110237" top="0.23622047244094491" bottom="0.19685039370078741" header="0.23622047244094491" footer="0.19685039370078741"/>
      <pageSetup paperSize="9" scale="62" fitToHeight="0" orientation="portrait" r:id="rId3"/>
      <headerFooter alignWithMargins="0"/>
    </customSheetView>
  </customSheetViews>
  <phoneticPr fontId="19" type="noConversion"/>
  <pageMargins left="0.47244094488188981" right="0.27559055118110237" top="0.23622047244094491" bottom="0.19685039370078741" header="0.23622047244094491" footer="0.19685039370078741"/>
  <pageSetup paperSize="9" scale="64" fitToHeight="0" orientation="portrait" r:id="rId4"/>
  <headerFooter alignWithMargins="0"/>
  <rowBreaks count="3" manualBreakCount="3">
    <brk id="73" max="6" man="1"/>
    <brk id="138" max="6" man="1"/>
    <brk id="202" max="6" man="1"/>
  </rowBreaks>
  <customProperties>
    <customPr name="SheetOptions" r:id="rId5"/>
  </customPropertie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 fitToPage="1"/>
  </sheetPr>
  <dimension ref="B1:L51"/>
  <sheetViews>
    <sheetView topLeftCell="A21" workbookViewId="0">
      <selection activeCell="F31" sqref="F31"/>
    </sheetView>
  </sheetViews>
  <sheetFormatPr defaultRowHeight="13.2"/>
  <cols>
    <col min="1" max="1" width="2.5546875" customWidth="1"/>
    <col min="3" max="3" width="23.44140625" customWidth="1"/>
    <col min="4" max="4" width="28.5546875" customWidth="1"/>
    <col min="5" max="5" width="8.44140625" customWidth="1"/>
    <col min="6" max="6" width="7.88671875" bestFit="1" customWidth="1"/>
    <col min="7" max="7" width="15" bestFit="1" customWidth="1"/>
    <col min="8" max="8" width="17.5546875" customWidth="1"/>
    <col min="9" max="9" width="12" customWidth="1"/>
    <col min="10" max="10" width="15.5546875" customWidth="1"/>
    <col min="11" max="11" width="11.5546875" customWidth="1"/>
    <col min="12" max="12" width="12.33203125" customWidth="1"/>
    <col min="13" max="13" width="8.6640625" customWidth="1"/>
    <col min="14" max="16" width="10.33203125" bestFit="1" customWidth="1"/>
    <col min="19" max="21" width="10.33203125" bestFit="1" customWidth="1"/>
  </cols>
  <sheetData>
    <row r="1" spans="2:12" ht="13.8">
      <c r="B1" s="1"/>
      <c r="C1" s="1"/>
      <c r="D1" s="1"/>
      <c r="E1" s="1"/>
      <c r="F1" s="1"/>
      <c r="G1" s="1"/>
    </row>
    <row r="2" spans="2:12" ht="26.25" customHeight="1">
      <c r="B2" s="31" t="s">
        <v>795</v>
      </c>
      <c r="C2" s="11"/>
      <c r="D2" s="11"/>
      <c r="E2" s="11"/>
      <c r="F2" s="11"/>
      <c r="G2" s="11"/>
      <c r="H2" s="12"/>
      <c r="I2" s="7"/>
      <c r="J2" s="7"/>
      <c r="K2" s="7"/>
      <c r="L2" s="4" t="s">
        <v>200</v>
      </c>
    </row>
    <row r="3" spans="2:12" ht="15.6">
      <c r="B3" s="10" t="s">
        <v>600</v>
      </c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2:12" ht="16.2" thickBot="1">
      <c r="B4" s="71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2:12" ht="90" customHeight="1">
      <c r="B5" s="269"/>
      <c r="C5" s="269"/>
      <c r="D5" s="269"/>
      <c r="E5" s="269"/>
      <c r="F5" s="285" t="s">
        <v>30</v>
      </c>
      <c r="G5" s="476" t="s">
        <v>262</v>
      </c>
      <c r="H5" s="476" t="s">
        <v>137</v>
      </c>
      <c r="I5" s="504" t="s">
        <v>2</v>
      </c>
      <c r="J5" s="767" t="s">
        <v>34</v>
      </c>
      <c r="K5" s="476" t="s">
        <v>128</v>
      </c>
      <c r="L5" s="285" t="s">
        <v>37</v>
      </c>
    </row>
    <row r="6" spans="2:12" ht="14.4" thickBot="1">
      <c r="B6" s="270"/>
      <c r="C6" s="271"/>
      <c r="D6" s="271"/>
      <c r="E6" s="271"/>
      <c r="F6" s="526"/>
      <c r="G6" s="510" t="s">
        <v>73</v>
      </c>
      <c r="H6" s="510" t="s">
        <v>73</v>
      </c>
      <c r="I6" s="510" t="s">
        <v>73</v>
      </c>
      <c r="J6" s="511" t="s">
        <v>73</v>
      </c>
      <c r="K6" s="510" t="s">
        <v>73</v>
      </c>
      <c r="L6" s="511" t="s">
        <v>73</v>
      </c>
    </row>
    <row r="7" spans="2:12" ht="13.8">
      <c r="B7" s="11"/>
      <c r="C7" s="11"/>
      <c r="D7" s="11"/>
      <c r="E7" s="11"/>
      <c r="F7" s="527"/>
      <c r="G7" s="11"/>
      <c r="H7" s="11"/>
      <c r="I7" s="11"/>
      <c r="J7" s="269"/>
      <c r="K7" s="11"/>
      <c r="L7" s="269"/>
    </row>
    <row r="8" spans="2:12" ht="13.8">
      <c r="B8" s="665" t="s">
        <v>846</v>
      </c>
      <c r="C8" s="11"/>
      <c r="D8" s="11"/>
      <c r="E8" s="11"/>
      <c r="F8" s="527"/>
      <c r="G8" s="23"/>
      <c r="H8" s="23"/>
      <c r="I8" s="23"/>
      <c r="J8" s="272"/>
      <c r="K8" s="23"/>
      <c r="L8" s="273"/>
    </row>
    <row r="9" spans="2:12" ht="13.8">
      <c r="B9" s="11" t="s">
        <v>844</v>
      </c>
      <c r="C9" s="11"/>
      <c r="D9" s="11"/>
      <c r="E9" s="11"/>
      <c r="F9" s="527"/>
      <c r="G9" s="513">
        <v>0</v>
      </c>
      <c r="H9" s="513">
        <v>0</v>
      </c>
      <c r="I9" s="23">
        <v>330.41727786768797</v>
      </c>
      <c r="J9" s="273">
        <v>330.41727786768797</v>
      </c>
      <c r="K9" s="23">
        <v>178.86600000000001</v>
      </c>
      <c r="L9" s="273">
        <v>509.28327786768796</v>
      </c>
    </row>
    <row r="10" spans="2:12" ht="14.4">
      <c r="B10" s="667" t="s">
        <v>273</v>
      </c>
      <c r="C10" s="11"/>
      <c r="D10" s="11"/>
      <c r="E10" s="11"/>
      <c r="F10" s="527"/>
      <c r="G10" s="23"/>
      <c r="H10" s="513"/>
      <c r="I10" s="23"/>
      <c r="J10" s="273"/>
      <c r="K10" s="23"/>
      <c r="L10" s="273"/>
    </row>
    <row r="11" spans="2:12" ht="14.4">
      <c r="B11" s="667" t="s">
        <v>247</v>
      </c>
      <c r="C11" s="11"/>
      <c r="D11" s="11"/>
      <c r="E11" s="11"/>
      <c r="F11" s="527"/>
      <c r="G11" s="23"/>
      <c r="H11" s="513"/>
      <c r="I11" s="23"/>
      <c r="J11" s="273"/>
      <c r="K11" s="23"/>
      <c r="L11" s="273"/>
    </row>
    <row r="12" spans="2:12" ht="13.8">
      <c r="B12" s="664" t="s">
        <v>654</v>
      </c>
      <c r="C12" s="11"/>
      <c r="D12" s="11"/>
      <c r="E12" s="11"/>
      <c r="F12" s="186"/>
      <c r="G12" s="513">
        <v>0</v>
      </c>
      <c r="H12" s="23">
        <v>53</v>
      </c>
      <c r="I12" s="513">
        <v>0</v>
      </c>
      <c r="J12" s="273">
        <v>53</v>
      </c>
      <c r="K12" s="513">
        <v>0</v>
      </c>
      <c r="L12" s="273">
        <v>53</v>
      </c>
    </row>
    <row r="13" spans="2:12" ht="13.8">
      <c r="B13" s="664" t="s">
        <v>147</v>
      </c>
      <c r="C13" s="11"/>
      <c r="D13" s="11"/>
      <c r="E13" s="11"/>
      <c r="F13" s="186"/>
      <c r="G13" s="858">
        <v>0</v>
      </c>
      <c r="H13" s="188">
        <v>68</v>
      </c>
      <c r="I13" s="860">
        <v>0</v>
      </c>
      <c r="J13" s="274">
        <v>68</v>
      </c>
      <c r="K13" s="860">
        <v>0</v>
      </c>
      <c r="L13" s="279">
        <v>68</v>
      </c>
    </row>
    <row r="14" spans="2:12" ht="13.8">
      <c r="B14" s="664" t="s">
        <v>143</v>
      </c>
      <c r="C14" s="11"/>
      <c r="D14" s="11"/>
      <c r="E14" s="11"/>
      <c r="F14" s="186"/>
      <c r="G14" s="859">
        <v>0</v>
      </c>
      <c r="H14" s="87">
        <v>-15</v>
      </c>
      <c r="I14" s="512">
        <v>0</v>
      </c>
      <c r="J14" s="275">
        <v>-15</v>
      </c>
      <c r="K14" s="512">
        <v>0</v>
      </c>
      <c r="L14" s="280">
        <v>-15</v>
      </c>
    </row>
    <row r="15" spans="2:12" ht="13.8">
      <c r="B15" s="664" t="s">
        <v>432</v>
      </c>
      <c r="C15" s="11"/>
      <c r="D15" s="11"/>
      <c r="E15" s="11"/>
      <c r="F15" s="527"/>
      <c r="G15" s="190">
        <v>4493</v>
      </c>
      <c r="H15" s="512">
        <v>0</v>
      </c>
      <c r="I15" s="512">
        <v>0</v>
      </c>
      <c r="J15" s="276">
        <v>4493</v>
      </c>
      <c r="K15" s="512">
        <v>0</v>
      </c>
      <c r="L15" s="276">
        <v>4493</v>
      </c>
    </row>
    <row r="16" spans="2:12" ht="13.8">
      <c r="B16" s="666" t="s">
        <v>655</v>
      </c>
      <c r="C16" s="11"/>
      <c r="D16" s="11"/>
      <c r="E16" s="11"/>
      <c r="F16" s="186">
        <v>10</v>
      </c>
      <c r="G16" s="191">
        <v>5731</v>
      </c>
      <c r="H16" s="513">
        <v>0</v>
      </c>
      <c r="I16" s="513">
        <v>0</v>
      </c>
      <c r="J16" s="273">
        <v>5731</v>
      </c>
      <c r="K16" s="513">
        <v>0</v>
      </c>
      <c r="L16" s="281">
        <v>5731</v>
      </c>
    </row>
    <row r="17" spans="2:12" ht="13.8">
      <c r="B17" s="666" t="s">
        <v>143</v>
      </c>
      <c r="C17" s="11"/>
      <c r="D17" s="11"/>
      <c r="E17" s="11"/>
      <c r="F17" s="186">
        <v>18</v>
      </c>
      <c r="G17" s="189">
        <v>-1238</v>
      </c>
      <c r="H17" s="512">
        <v>0</v>
      </c>
      <c r="I17" s="512">
        <v>0</v>
      </c>
      <c r="J17" s="275">
        <v>-1238</v>
      </c>
      <c r="K17" s="512">
        <v>0</v>
      </c>
      <c r="L17" s="280">
        <v>-1238</v>
      </c>
    </row>
    <row r="18" spans="2:12" ht="13.8">
      <c r="B18" s="664" t="s">
        <v>442</v>
      </c>
      <c r="C18" s="453"/>
      <c r="D18" s="453"/>
      <c r="E18" s="11"/>
      <c r="F18" s="186"/>
      <c r="G18" s="87">
        <v>9</v>
      </c>
      <c r="H18" s="512">
        <v>0</v>
      </c>
      <c r="I18" s="512">
        <v>0</v>
      </c>
      <c r="J18" s="275">
        <v>9</v>
      </c>
      <c r="K18" s="512">
        <v>0</v>
      </c>
      <c r="L18" s="275">
        <v>9</v>
      </c>
    </row>
    <row r="19" spans="2:12" ht="13.8">
      <c r="B19" s="664" t="s">
        <v>655</v>
      </c>
      <c r="C19" s="453"/>
      <c r="D19" s="453"/>
      <c r="E19" s="11"/>
      <c r="F19" s="186">
        <v>10</v>
      </c>
      <c r="G19" s="191">
        <v>12</v>
      </c>
      <c r="H19" s="513">
        <v>0</v>
      </c>
      <c r="I19" s="513">
        <v>0</v>
      </c>
      <c r="J19" s="273">
        <v>12</v>
      </c>
      <c r="K19" s="513">
        <v>0</v>
      </c>
      <c r="L19" s="281">
        <v>12</v>
      </c>
    </row>
    <row r="20" spans="2:12" ht="13.8">
      <c r="B20" s="664" t="s">
        <v>143</v>
      </c>
      <c r="C20" s="453"/>
      <c r="D20" s="453"/>
      <c r="E20" s="11"/>
      <c r="F20" s="186">
        <v>18</v>
      </c>
      <c r="G20" s="189">
        <v>-3</v>
      </c>
      <c r="H20" s="512">
        <v>0</v>
      </c>
      <c r="I20" s="512">
        <v>0</v>
      </c>
      <c r="J20" s="275">
        <v>-3</v>
      </c>
      <c r="K20" s="512">
        <v>0</v>
      </c>
      <c r="L20" s="280">
        <v>-3</v>
      </c>
    </row>
    <row r="21" spans="2:12" ht="14.4">
      <c r="B21" s="667" t="s">
        <v>271</v>
      </c>
      <c r="C21" s="11"/>
      <c r="D21" s="11"/>
      <c r="E21" s="11"/>
      <c r="F21" s="186"/>
      <c r="G21" s="23"/>
      <c r="H21" s="513"/>
      <c r="I21" s="513"/>
      <c r="J21" s="273"/>
      <c r="K21" s="513"/>
      <c r="L21" s="273"/>
    </row>
    <row r="22" spans="2:12" ht="14.4">
      <c r="B22" s="667" t="s">
        <v>247</v>
      </c>
      <c r="C22" s="11"/>
      <c r="D22" s="11"/>
      <c r="E22" s="11"/>
      <c r="F22" s="186"/>
      <c r="G22" s="23"/>
      <c r="H22" s="23"/>
      <c r="I22" s="513"/>
      <c r="J22" s="273"/>
      <c r="K22" s="513"/>
      <c r="L22" s="273"/>
    </row>
    <row r="23" spans="2:12" ht="13.8">
      <c r="B23" s="664" t="s">
        <v>255</v>
      </c>
      <c r="C23" s="11"/>
      <c r="D23" s="11"/>
      <c r="E23" s="11"/>
      <c r="F23" s="186"/>
      <c r="G23" s="513">
        <v>0</v>
      </c>
      <c r="H23" s="23">
        <v>73</v>
      </c>
      <c r="I23" s="513">
        <v>0</v>
      </c>
      <c r="J23" s="275">
        <v>73</v>
      </c>
      <c r="K23" s="513">
        <v>0</v>
      </c>
      <c r="L23" s="275">
        <v>73</v>
      </c>
    </row>
    <row r="24" spans="2:12" ht="13.8">
      <c r="B24" s="668" t="s">
        <v>656</v>
      </c>
      <c r="C24" s="192"/>
      <c r="D24" s="192"/>
      <c r="E24" s="192"/>
      <c r="F24" s="193"/>
      <c r="G24" s="194">
        <v>4502</v>
      </c>
      <c r="H24" s="194">
        <v>126</v>
      </c>
      <c r="I24" s="861">
        <v>0</v>
      </c>
      <c r="J24" s="276">
        <v>4628</v>
      </c>
      <c r="K24" s="861">
        <v>0</v>
      </c>
      <c r="L24" s="276">
        <v>4628</v>
      </c>
    </row>
    <row r="25" spans="2:12" ht="14.4" thickBot="1">
      <c r="B25" s="669" t="s">
        <v>399</v>
      </c>
      <c r="C25" s="195"/>
      <c r="D25" s="195"/>
      <c r="E25" s="195"/>
      <c r="F25" s="600"/>
      <c r="G25" s="196">
        <v>4502</v>
      </c>
      <c r="H25" s="196">
        <v>126</v>
      </c>
      <c r="I25" s="196">
        <v>330.41727786768797</v>
      </c>
      <c r="J25" s="278">
        <v>4958.4172778676875</v>
      </c>
      <c r="K25" s="196">
        <v>178.86600000000001</v>
      </c>
      <c r="L25" s="278">
        <v>5137.2832778676875</v>
      </c>
    </row>
    <row r="26" spans="2:12" ht="35.1" customHeight="1">
      <c r="B26" s="665" t="s">
        <v>847</v>
      </c>
      <c r="C26" s="11"/>
      <c r="D26" s="11"/>
      <c r="E26" s="11"/>
      <c r="F26" s="186"/>
      <c r="G26" s="23"/>
      <c r="H26" s="23"/>
      <c r="I26" s="23"/>
      <c r="J26" s="273"/>
      <c r="K26" s="23"/>
      <c r="L26" s="273"/>
    </row>
    <row r="27" spans="2:12" ht="20.25" customHeight="1">
      <c r="B27" s="664" t="s">
        <v>845</v>
      </c>
      <c r="C27" s="11"/>
      <c r="D27" s="11"/>
      <c r="E27" s="11"/>
      <c r="F27" s="186"/>
      <c r="G27" s="513">
        <v>0</v>
      </c>
      <c r="H27" s="513">
        <v>0</v>
      </c>
      <c r="I27" s="23">
        <v>3997.5500191998899</v>
      </c>
      <c r="J27" s="273">
        <v>3997.5500191998899</v>
      </c>
      <c r="K27" s="23">
        <v>1166.77</v>
      </c>
      <c r="L27" s="273">
        <v>5165.3200191998894</v>
      </c>
    </row>
    <row r="28" spans="2:12" ht="20.25" customHeight="1">
      <c r="B28" s="667" t="s">
        <v>273</v>
      </c>
      <c r="C28" s="11"/>
      <c r="D28" s="11"/>
      <c r="E28" s="11"/>
      <c r="F28" s="186"/>
      <c r="G28" s="23"/>
      <c r="H28" s="23"/>
      <c r="I28" s="23"/>
      <c r="J28" s="273"/>
      <c r="K28" s="23"/>
      <c r="L28" s="273"/>
    </row>
    <row r="29" spans="2:12" ht="14.1" customHeight="1">
      <c r="B29" s="667" t="s">
        <v>247</v>
      </c>
      <c r="C29" s="11"/>
      <c r="D29" s="11"/>
      <c r="E29" s="11"/>
      <c r="F29" s="186"/>
      <c r="G29" s="23"/>
      <c r="H29" s="23"/>
      <c r="I29" s="23"/>
      <c r="J29" s="273"/>
      <c r="K29" s="23"/>
      <c r="L29" s="273"/>
    </row>
    <row r="30" spans="2:12" ht="15.6" customHeight="1">
      <c r="B30" s="664" t="s">
        <v>654</v>
      </c>
      <c r="C30" s="11"/>
      <c r="D30" s="11"/>
      <c r="E30" s="11"/>
      <c r="F30" s="186"/>
      <c r="G30" s="23">
        <v>-333</v>
      </c>
      <c r="H30" s="23">
        <v>-20</v>
      </c>
      <c r="I30" s="513">
        <v>0</v>
      </c>
      <c r="J30" s="273">
        <v>-353</v>
      </c>
      <c r="K30" s="513">
        <v>0</v>
      </c>
      <c r="L30" s="273">
        <v>-353</v>
      </c>
    </row>
    <row r="31" spans="2:12" ht="14.1" customHeight="1">
      <c r="B31" s="664" t="s">
        <v>728</v>
      </c>
      <c r="C31" s="11"/>
      <c r="D31" s="11"/>
      <c r="E31" s="11"/>
      <c r="F31" s="186"/>
      <c r="G31" s="187">
        <v>-424</v>
      </c>
      <c r="H31" s="188">
        <v>-20</v>
      </c>
      <c r="I31" s="860">
        <v>0</v>
      </c>
      <c r="J31" s="274">
        <v>-444</v>
      </c>
      <c r="K31" s="860">
        <v>0</v>
      </c>
      <c r="L31" s="279">
        <v>-444</v>
      </c>
    </row>
    <row r="32" spans="2:12" ht="14.1" customHeight="1">
      <c r="B32" s="664" t="s">
        <v>143</v>
      </c>
      <c r="C32" s="11"/>
      <c r="D32" s="11"/>
      <c r="E32" s="11"/>
      <c r="F32" s="186"/>
      <c r="G32" s="189">
        <v>91</v>
      </c>
      <c r="H32" s="512">
        <v>0</v>
      </c>
      <c r="I32" s="512">
        <v>0</v>
      </c>
      <c r="J32" s="275">
        <v>91</v>
      </c>
      <c r="K32" s="512">
        <v>0</v>
      </c>
      <c r="L32" s="280">
        <v>91</v>
      </c>
    </row>
    <row r="33" spans="2:12" ht="14.1" customHeight="1">
      <c r="B33" s="664" t="s">
        <v>432</v>
      </c>
      <c r="C33" s="11"/>
      <c r="D33" s="11"/>
      <c r="E33" s="11"/>
      <c r="F33" s="186"/>
      <c r="G33" s="87">
        <v>304</v>
      </c>
      <c r="H33" s="512">
        <v>0</v>
      </c>
      <c r="I33" s="512">
        <v>0</v>
      </c>
      <c r="J33" s="275">
        <v>304</v>
      </c>
      <c r="K33" s="512">
        <v>0</v>
      </c>
      <c r="L33" s="275">
        <v>304</v>
      </c>
    </row>
    <row r="34" spans="2:12" ht="13.8">
      <c r="B34" s="664" t="s">
        <v>655</v>
      </c>
      <c r="C34" s="11"/>
      <c r="D34" s="11"/>
      <c r="E34" s="11"/>
      <c r="F34" s="186">
        <v>10</v>
      </c>
      <c r="G34" s="191">
        <v>388</v>
      </c>
      <c r="H34" s="513">
        <v>0</v>
      </c>
      <c r="I34" s="513">
        <v>0</v>
      </c>
      <c r="J34" s="273">
        <v>388</v>
      </c>
      <c r="K34" s="513">
        <v>0</v>
      </c>
      <c r="L34" s="281">
        <v>388</v>
      </c>
    </row>
    <row r="35" spans="2:12" ht="13.8">
      <c r="B35" s="664" t="s">
        <v>143</v>
      </c>
      <c r="C35" s="11"/>
      <c r="D35" s="11"/>
      <c r="E35" s="11"/>
      <c r="F35" s="186">
        <v>18</v>
      </c>
      <c r="G35" s="189">
        <v>-84</v>
      </c>
      <c r="H35" s="512">
        <v>0</v>
      </c>
      <c r="I35" s="512">
        <v>0</v>
      </c>
      <c r="J35" s="275">
        <v>-84</v>
      </c>
      <c r="K35" s="512">
        <v>0</v>
      </c>
      <c r="L35" s="280">
        <v>-84</v>
      </c>
    </row>
    <row r="36" spans="2:12" ht="13.8">
      <c r="B36" s="664" t="s">
        <v>442</v>
      </c>
      <c r="C36" s="11"/>
      <c r="D36" s="11"/>
      <c r="E36" s="11"/>
      <c r="F36" s="186"/>
      <c r="G36" s="87">
        <v>227</v>
      </c>
      <c r="H36" s="512">
        <v>0</v>
      </c>
      <c r="I36" s="512">
        <v>0</v>
      </c>
      <c r="J36" s="275">
        <v>227</v>
      </c>
      <c r="K36" s="512">
        <v>0</v>
      </c>
      <c r="L36" s="275">
        <v>227</v>
      </c>
    </row>
    <row r="37" spans="2:12" ht="13.8">
      <c r="B37" s="664" t="s">
        <v>655</v>
      </c>
      <c r="C37" s="11"/>
      <c r="D37" s="11"/>
      <c r="E37" s="11"/>
      <c r="F37" s="186">
        <v>10</v>
      </c>
      <c r="G37" s="191">
        <v>290</v>
      </c>
      <c r="H37" s="513">
        <v>0</v>
      </c>
      <c r="I37" s="513">
        <v>0</v>
      </c>
      <c r="J37" s="273">
        <v>290</v>
      </c>
      <c r="K37" s="513">
        <v>0</v>
      </c>
      <c r="L37" s="281">
        <v>290</v>
      </c>
    </row>
    <row r="38" spans="2:12" ht="13.8">
      <c r="B38" s="664" t="s">
        <v>143</v>
      </c>
      <c r="C38" s="11"/>
      <c r="D38" s="11"/>
      <c r="E38" s="11"/>
      <c r="F38" s="186">
        <v>18</v>
      </c>
      <c r="G38" s="189">
        <v>-63</v>
      </c>
      <c r="H38" s="512">
        <v>0</v>
      </c>
      <c r="I38" s="512">
        <v>0</v>
      </c>
      <c r="J38" s="275">
        <v>-63</v>
      </c>
      <c r="K38" s="512">
        <v>0</v>
      </c>
      <c r="L38" s="280">
        <v>-63</v>
      </c>
    </row>
    <row r="39" spans="2:12" ht="14.4">
      <c r="B39" s="667" t="s">
        <v>271</v>
      </c>
      <c r="C39" s="11"/>
      <c r="D39" s="11"/>
      <c r="E39" s="11"/>
      <c r="F39" s="186"/>
      <c r="G39" s="23"/>
      <c r="H39" s="23"/>
      <c r="I39" s="23"/>
      <c r="J39" s="273"/>
      <c r="K39" s="23"/>
      <c r="L39" s="273"/>
    </row>
    <row r="40" spans="2:12" ht="14.4">
      <c r="B40" s="667" t="s">
        <v>247</v>
      </c>
      <c r="C40" s="11"/>
      <c r="D40" s="11"/>
      <c r="E40" s="11"/>
      <c r="F40" s="186"/>
      <c r="G40" s="23"/>
      <c r="H40" s="23"/>
      <c r="I40" s="23"/>
      <c r="J40" s="273"/>
      <c r="K40" s="23"/>
      <c r="L40" s="273"/>
    </row>
    <row r="41" spans="2:12" ht="13.8">
      <c r="B41" s="664" t="s">
        <v>255</v>
      </c>
      <c r="C41" s="11"/>
      <c r="D41" s="11"/>
      <c r="E41" s="11"/>
      <c r="F41" s="186"/>
      <c r="G41" s="513">
        <v>0</v>
      </c>
      <c r="H41" s="23">
        <v>-246</v>
      </c>
      <c r="I41" s="513">
        <v>0</v>
      </c>
      <c r="J41" s="273">
        <v>-246</v>
      </c>
      <c r="K41" s="513">
        <v>0</v>
      </c>
      <c r="L41" s="273">
        <v>-246</v>
      </c>
    </row>
    <row r="42" spans="2:12" ht="13.8">
      <c r="B42" s="668" t="s">
        <v>802</v>
      </c>
      <c r="C42" s="192"/>
      <c r="D42" s="192"/>
      <c r="E42" s="192"/>
      <c r="F42" s="193"/>
      <c r="G42" s="194">
        <v>198</v>
      </c>
      <c r="H42" s="194">
        <v>-266</v>
      </c>
      <c r="I42" s="861">
        <v>0</v>
      </c>
      <c r="J42" s="277">
        <v>-68</v>
      </c>
      <c r="K42" s="861">
        <v>0</v>
      </c>
      <c r="L42" s="277">
        <v>-68</v>
      </c>
    </row>
    <row r="43" spans="2:12" ht="14.4" thickBot="1">
      <c r="B43" s="800" t="s">
        <v>462</v>
      </c>
      <c r="C43" s="195"/>
      <c r="D43" s="195"/>
      <c r="E43" s="195"/>
      <c r="F43" s="195"/>
      <c r="G43" s="196">
        <v>198</v>
      </c>
      <c r="H43" s="196">
        <v>-266</v>
      </c>
      <c r="I43" s="196">
        <v>3997.5500191998899</v>
      </c>
      <c r="J43" s="278">
        <v>3929.5500191998899</v>
      </c>
      <c r="K43" s="196">
        <v>1166.77</v>
      </c>
      <c r="L43" s="278">
        <v>5097.3200191998894</v>
      </c>
    </row>
    <row r="44" spans="2:12" ht="9" customHeight="1">
      <c r="B44" s="11"/>
      <c r="C44" s="11"/>
      <c r="D44" s="11"/>
      <c r="E44" s="11"/>
      <c r="F44" s="11"/>
      <c r="G44" s="23"/>
      <c r="H44" s="23"/>
      <c r="I44" s="23"/>
      <c r="J44" s="23"/>
      <c r="K44" s="23"/>
      <c r="L44" s="23"/>
    </row>
    <row r="45" spans="2:12" ht="15.6" customHeight="1">
      <c r="B45" s="664"/>
      <c r="C45" s="11"/>
      <c r="D45" s="11"/>
      <c r="E45" s="11"/>
      <c r="F45" s="11"/>
      <c r="G45" s="23"/>
      <c r="H45" s="23"/>
      <c r="I45" s="23"/>
      <c r="J45" s="23"/>
      <c r="K45" s="23"/>
      <c r="L45" s="23"/>
    </row>
    <row r="46" spans="2:12" ht="15.6" customHeight="1">
      <c r="B46" s="782"/>
      <c r="C46" s="86"/>
      <c r="D46" s="86"/>
      <c r="E46" s="86"/>
      <c r="F46" s="86"/>
      <c r="G46" s="87"/>
      <c r="H46" s="87"/>
      <c r="I46" s="87"/>
      <c r="J46" s="87"/>
      <c r="K46" s="87"/>
      <c r="L46" s="87"/>
    </row>
    <row r="47" spans="2:12" ht="15.6" customHeight="1">
      <c r="B47" s="1"/>
    </row>
    <row r="48" spans="2:12" ht="15.6" customHeight="1">
      <c r="B48" s="24" t="s">
        <v>760</v>
      </c>
    </row>
    <row r="49" ht="15.6" customHeight="1"/>
    <row r="50" ht="15.6" customHeight="1"/>
    <row r="51" ht="15.6" customHeight="1"/>
  </sheetData>
  <customSheetViews>
    <customSheetView guid="{24C5F6D1-AC73-4939-BE3B-CE6EF1966359}" fitToPage="1" printArea="1" hiddenColumns="1" topLeftCell="A20">
      <selection activeCell="G38" activeCellId="2" sqref="G32 G35 G38"/>
      <pageMargins left="0.7" right="0.7" top="0.75" bottom="0.75" header="0.3" footer="0.3"/>
      <pageSetup paperSize="9" scale="55" fitToHeight="0" orientation="portrait" r:id="rId1"/>
      <headerFooter alignWithMargins="0"/>
    </customSheetView>
    <customSheetView guid="{AEAF5D03-0CD3-48DD-91C0-E80B9C3D78F9}" fitToPage="1" printArea="1" hiddenColumns="1" topLeftCell="A5">
      <selection activeCell="B14" sqref="B14"/>
      <pageMargins left="0.7" right="0.7" top="0.75" bottom="0.75" header="0.3" footer="0.3"/>
      <pageSetup paperSize="9" scale="65" fitToHeight="0" orientation="portrait" r:id="rId2"/>
      <headerFooter alignWithMargins="0"/>
    </customSheetView>
    <customSheetView guid="{505E04CA-24D9-4382-A744-2C436DB5964A}" scale="60" showPageBreaks="1" showGridLines="0" fitToPage="1" printArea="1" view="pageBreakPreview">
      <selection activeCell="S38" sqref="S38"/>
      <pageMargins left="0.47244094488188981" right="0.27559055118110237" top="0.23622047244094491" bottom="0.19685039370078741" header="0.23622047244094491" footer="0.19685039370078741"/>
      <pageSetup paperSize="9" scale="59" orientation="portrait" r:id="rId3"/>
      <headerFooter alignWithMargins="0"/>
    </customSheetView>
  </customSheetViews>
  <phoneticPr fontId="19" type="noConversion"/>
  <pageMargins left="0.7" right="0.7" top="0.75" bottom="0.75" header="0.3" footer="0.3"/>
  <pageSetup paperSize="9" scale="55" fitToHeight="0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>
    <pageSetUpPr autoPageBreaks="0"/>
  </sheetPr>
  <dimension ref="A1:O49"/>
  <sheetViews>
    <sheetView topLeftCell="A19" workbookViewId="0">
      <selection activeCell="I34" sqref="I34"/>
    </sheetView>
  </sheetViews>
  <sheetFormatPr defaultColWidth="9.33203125" defaultRowHeight="13.2"/>
  <cols>
    <col min="1" max="1" width="3.33203125" customWidth="1"/>
    <col min="2" max="2" width="9.44140625" customWidth="1"/>
    <col min="4" max="4" width="16" customWidth="1"/>
    <col min="5" max="5" width="29.44140625" customWidth="1"/>
    <col min="6" max="6" width="7.88671875" bestFit="1" customWidth="1"/>
    <col min="7" max="7" width="9" bestFit="1" customWidth="1"/>
    <col min="8" max="8" width="17.5546875" customWidth="1"/>
    <col min="9" max="9" width="14.6640625" bestFit="1" customWidth="1"/>
    <col min="10" max="10" width="9.88671875" bestFit="1" customWidth="1"/>
    <col min="11" max="11" width="7.33203125" bestFit="1" customWidth="1"/>
    <col min="12" max="12" width="9" bestFit="1" customWidth="1"/>
    <col min="13" max="13" width="13.33203125" bestFit="1" customWidth="1"/>
    <col min="14" max="15" width="11.44140625" customWidth="1"/>
    <col min="16" max="16" width="5.5546875" customWidth="1"/>
    <col min="17" max="17" width="9.5546875" customWidth="1"/>
    <col min="18" max="18" width="38.6640625" bestFit="1" customWidth="1"/>
    <col min="19" max="19" width="20" customWidth="1"/>
    <col min="20" max="20" width="21.44140625" customWidth="1"/>
    <col min="21" max="21" width="46" bestFit="1" customWidth="1"/>
    <col min="22" max="25" width="46" customWidth="1"/>
    <col min="26" max="32" width="11.5546875" customWidth="1"/>
  </cols>
  <sheetData>
    <row r="1" spans="1:15" ht="13.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" customHeight="1">
      <c r="A2" s="1"/>
      <c r="B2" s="31" t="s">
        <v>796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0" t="s">
        <v>201</v>
      </c>
    </row>
    <row r="3" spans="1:15" ht="16.2" thickBot="1">
      <c r="A3" s="1"/>
      <c r="B3" s="10" t="s">
        <v>600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15" customHeight="1">
      <c r="A4" s="1"/>
      <c r="B4" s="282"/>
      <c r="C4" s="283"/>
      <c r="D4" s="283"/>
      <c r="E4" s="283"/>
      <c r="F4" s="283"/>
      <c r="G4" s="283"/>
      <c r="H4" s="878" t="s">
        <v>252</v>
      </c>
      <c r="I4" s="878"/>
      <c r="J4" s="878"/>
      <c r="K4" s="878"/>
      <c r="L4" s="284"/>
      <c r="M4" s="284"/>
      <c r="N4" s="284"/>
      <c r="O4" s="283"/>
    </row>
    <row r="5" spans="1:15" ht="98.1" customHeight="1">
      <c r="A5" s="1"/>
      <c r="B5" s="269"/>
      <c r="C5" s="269"/>
      <c r="D5" s="269"/>
      <c r="E5" s="269"/>
      <c r="F5" s="269"/>
      <c r="G5" s="476" t="s">
        <v>127</v>
      </c>
      <c r="H5" s="476" t="s">
        <v>183</v>
      </c>
      <c r="I5" s="477" t="s">
        <v>262</v>
      </c>
      <c r="J5" s="477" t="s">
        <v>245</v>
      </c>
      <c r="K5" s="477" t="s">
        <v>283</v>
      </c>
      <c r="L5" s="504" t="s">
        <v>2</v>
      </c>
      <c r="M5" s="767" t="s">
        <v>34</v>
      </c>
      <c r="N5" s="476" t="s">
        <v>425</v>
      </c>
      <c r="O5" s="285" t="s">
        <v>37</v>
      </c>
    </row>
    <row r="6" spans="1:15" ht="13.8">
      <c r="A6" s="1"/>
      <c r="B6" s="244"/>
      <c r="C6" s="269"/>
      <c r="D6" s="269"/>
      <c r="E6" s="269"/>
      <c r="F6" s="285" t="s">
        <v>30</v>
      </c>
      <c r="G6" s="478" t="s">
        <v>73</v>
      </c>
      <c r="H6" s="478" t="s">
        <v>73</v>
      </c>
      <c r="I6" s="478" t="s">
        <v>73</v>
      </c>
      <c r="J6" s="478" t="s">
        <v>73</v>
      </c>
      <c r="K6" s="478" t="s">
        <v>73</v>
      </c>
      <c r="L6" s="478" t="s">
        <v>73</v>
      </c>
      <c r="M6" s="479" t="s">
        <v>73</v>
      </c>
      <c r="N6" s="478" t="s">
        <v>73</v>
      </c>
      <c r="O6" s="479" t="s">
        <v>73</v>
      </c>
    </row>
    <row r="7" spans="1:15" ht="6" customHeight="1" thickBot="1">
      <c r="A7" s="1"/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</row>
    <row r="8" spans="1:15" ht="6" customHeight="1">
      <c r="A8" s="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269"/>
      <c r="N8" s="11"/>
      <c r="O8" s="269"/>
    </row>
    <row r="9" spans="1:15" ht="4.2" customHeight="1">
      <c r="A9" s="1"/>
      <c r="B9" s="11"/>
      <c r="C9" s="11"/>
      <c r="D9" s="11"/>
      <c r="E9" s="11"/>
      <c r="F9" s="11"/>
      <c r="G9" s="23"/>
      <c r="H9" s="23"/>
      <c r="I9" s="23"/>
      <c r="J9" s="23"/>
      <c r="K9" s="23"/>
      <c r="L9" s="23"/>
      <c r="M9" s="272"/>
      <c r="N9" s="23"/>
      <c r="O9" s="273"/>
    </row>
    <row r="10" spans="1:15" ht="20.100000000000001" customHeight="1">
      <c r="A10" s="1"/>
      <c r="B10" s="665" t="s">
        <v>848</v>
      </c>
      <c r="C10" s="11"/>
      <c r="D10" s="11"/>
      <c r="E10" s="11"/>
      <c r="F10" s="11"/>
      <c r="G10" s="23">
        <v>5278</v>
      </c>
      <c r="H10" s="23">
        <v>-2405</v>
      </c>
      <c r="I10" s="23">
        <v>9002</v>
      </c>
      <c r="J10" s="23">
        <v>323</v>
      </c>
      <c r="K10" s="399">
        <v>160</v>
      </c>
      <c r="L10" s="23">
        <v>41648</v>
      </c>
      <c r="M10" s="273">
        <v>54006</v>
      </c>
      <c r="N10" s="23">
        <v>4081</v>
      </c>
      <c r="O10" s="273">
        <v>58087</v>
      </c>
    </row>
    <row r="11" spans="1:15" ht="13.8">
      <c r="A11" s="1"/>
      <c r="B11" s="664" t="s">
        <v>399</v>
      </c>
      <c r="C11" s="11"/>
      <c r="D11" s="11"/>
      <c r="E11" s="11"/>
      <c r="F11" s="11"/>
      <c r="G11" s="513">
        <v>0</v>
      </c>
      <c r="H11" s="513">
        <v>0</v>
      </c>
      <c r="I11" s="23">
        <v>4502</v>
      </c>
      <c r="J11" s="512">
        <v>0</v>
      </c>
      <c r="K11" s="87">
        <v>126</v>
      </c>
      <c r="L11" s="87">
        <v>330.41727786768797</v>
      </c>
      <c r="M11" s="275">
        <v>4958.4172778676875</v>
      </c>
      <c r="N11" s="87">
        <v>178.86600000000001</v>
      </c>
      <c r="O11" s="273">
        <v>5137.2832778676875</v>
      </c>
    </row>
    <row r="12" spans="1:15" ht="13.8">
      <c r="A12" s="1"/>
      <c r="B12" s="664" t="s">
        <v>844</v>
      </c>
      <c r="C12" s="11"/>
      <c r="D12" s="11"/>
      <c r="E12" s="11"/>
      <c r="F12" s="11"/>
      <c r="G12" s="858">
        <v>0</v>
      </c>
      <c r="H12" s="860">
        <v>0</v>
      </c>
      <c r="I12" s="860">
        <v>0</v>
      </c>
      <c r="J12" s="513">
        <v>0</v>
      </c>
      <c r="K12" s="513">
        <v>0</v>
      </c>
      <c r="L12" s="23">
        <v>330.41727786768797</v>
      </c>
      <c r="M12" s="273">
        <v>330.41727786768797</v>
      </c>
      <c r="N12" s="23">
        <v>178.86600000000001</v>
      </c>
      <c r="O12" s="279">
        <v>509.28327786768796</v>
      </c>
    </row>
    <row r="13" spans="1:15" ht="13.8">
      <c r="A13" s="1"/>
      <c r="B13" s="664" t="s">
        <v>400</v>
      </c>
      <c r="C13" s="11"/>
      <c r="D13" s="11"/>
      <c r="E13" s="11"/>
      <c r="F13" s="11"/>
      <c r="G13" s="859">
        <v>0</v>
      </c>
      <c r="H13" s="512">
        <v>0</v>
      </c>
      <c r="I13" s="87">
        <v>4502</v>
      </c>
      <c r="J13" s="512">
        <v>0</v>
      </c>
      <c r="K13" s="87">
        <v>126</v>
      </c>
      <c r="L13" s="512">
        <v>0</v>
      </c>
      <c r="M13" s="275">
        <v>4628</v>
      </c>
      <c r="N13" s="512">
        <v>0</v>
      </c>
      <c r="O13" s="280">
        <v>4628</v>
      </c>
    </row>
    <row r="14" spans="1:15" ht="13.8">
      <c r="A14" s="1"/>
      <c r="B14" s="664" t="s">
        <v>409</v>
      </c>
      <c r="C14" s="11"/>
      <c r="D14" s="11"/>
      <c r="E14" s="11"/>
      <c r="F14" s="8"/>
      <c r="G14" s="513">
        <v>0</v>
      </c>
      <c r="H14" s="513">
        <v>0</v>
      </c>
      <c r="I14" s="23">
        <v>0</v>
      </c>
      <c r="J14" s="399">
        <v>-95</v>
      </c>
      <c r="K14" s="23">
        <v>0</v>
      </c>
      <c r="L14" s="23">
        <v>0</v>
      </c>
      <c r="M14" s="273">
        <v>-95</v>
      </c>
      <c r="N14" s="513">
        <v>0</v>
      </c>
      <c r="O14" s="273">
        <v>-95</v>
      </c>
    </row>
    <row r="15" spans="1:15" ht="16.2">
      <c r="A15" s="1"/>
      <c r="B15" s="664" t="s">
        <v>534</v>
      </c>
      <c r="C15" s="11"/>
      <c r="D15" s="11"/>
      <c r="E15" s="11"/>
      <c r="F15" s="8">
        <v>35</v>
      </c>
      <c r="G15" s="513">
        <v>0</v>
      </c>
      <c r="H15" s="513">
        <v>0</v>
      </c>
      <c r="I15" s="513">
        <v>0</v>
      </c>
      <c r="J15" s="513">
        <v>0</v>
      </c>
      <c r="K15" s="513">
        <v>0</v>
      </c>
      <c r="L15" s="23">
        <v>-2644</v>
      </c>
      <c r="M15" s="273">
        <v>-2644</v>
      </c>
      <c r="N15" s="513">
        <v>0</v>
      </c>
      <c r="O15" s="273">
        <v>-2644</v>
      </c>
    </row>
    <row r="16" spans="1:15" ht="16.2">
      <c r="A16" s="1"/>
      <c r="B16" s="664" t="s">
        <v>601</v>
      </c>
      <c r="C16" s="11"/>
      <c r="D16" s="11"/>
      <c r="E16" s="11"/>
      <c r="F16" s="8"/>
      <c r="G16" s="513">
        <v>0</v>
      </c>
      <c r="H16" s="23">
        <v>-500</v>
      </c>
      <c r="I16" s="513">
        <v>0</v>
      </c>
      <c r="J16" s="513">
        <v>0</v>
      </c>
      <c r="K16" s="513">
        <v>0</v>
      </c>
      <c r="L16" s="513">
        <v>0</v>
      </c>
      <c r="M16" s="273">
        <v>-500</v>
      </c>
      <c r="N16" s="513">
        <v>0</v>
      </c>
      <c r="O16" s="273">
        <v>-500</v>
      </c>
    </row>
    <row r="17" spans="1:15" ht="16.2">
      <c r="A17" s="1"/>
      <c r="B17" s="664" t="s">
        <v>610</v>
      </c>
      <c r="C17" s="11"/>
      <c r="D17" s="11"/>
      <c r="E17" s="11"/>
      <c r="F17" s="8"/>
      <c r="G17" s="23">
        <v>-500</v>
      </c>
      <c r="H17" s="23">
        <v>500</v>
      </c>
      <c r="I17" s="513">
        <v>0</v>
      </c>
      <c r="J17" s="513">
        <v>0</v>
      </c>
      <c r="K17" s="513">
        <v>0</v>
      </c>
      <c r="L17" s="513">
        <v>0</v>
      </c>
      <c r="M17" s="273">
        <v>0</v>
      </c>
      <c r="N17" s="513">
        <v>0</v>
      </c>
      <c r="O17" s="273">
        <v>0</v>
      </c>
    </row>
    <row r="18" spans="1:15" ht="16.2">
      <c r="A18" s="1"/>
      <c r="B18" s="664" t="s">
        <v>578</v>
      </c>
      <c r="C18" s="11"/>
      <c r="D18" s="11"/>
      <c r="E18" s="11"/>
      <c r="F18" s="8"/>
      <c r="G18" s="23">
        <v>-651</v>
      </c>
      <c r="H18" s="23">
        <v>651</v>
      </c>
      <c r="I18" s="513">
        <v>0</v>
      </c>
      <c r="J18" s="513">
        <v>0</v>
      </c>
      <c r="K18" s="513">
        <v>0</v>
      </c>
      <c r="L18" s="513">
        <v>0</v>
      </c>
      <c r="M18" s="273">
        <v>0</v>
      </c>
      <c r="N18" s="513">
        <v>0</v>
      </c>
      <c r="O18" s="273">
        <v>0</v>
      </c>
    </row>
    <row r="19" spans="1:15" ht="15" customHeight="1">
      <c r="A19" s="1"/>
      <c r="B19" s="664" t="s">
        <v>411</v>
      </c>
      <c r="C19" s="11"/>
      <c r="D19" s="11"/>
      <c r="E19" s="11"/>
      <c r="F19" s="11"/>
      <c r="G19" s="513">
        <v>0</v>
      </c>
      <c r="H19" s="513">
        <v>0</v>
      </c>
      <c r="I19" s="513">
        <v>0</v>
      </c>
      <c r="J19" s="23">
        <v>137</v>
      </c>
      <c r="K19" s="23">
        <v>0</v>
      </c>
      <c r="L19" s="513">
        <v>0</v>
      </c>
      <c r="M19" s="273">
        <v>137</v>
      </c>
      <c r="N19" s="513">
        <v>0</v>
      </c>
      <c r="O19" s="273">
        <v>137</v>
      </c>
    </row>
    <row r="20" spans="1:15" ht="15" customHeight="1">
      <c r="A20" s="1"/>
      <c r="B20" s="664" t="s">
        <v>99</v>
      </c>
      <c r="C20" s="11"/>
      <c r="D20" s="11"/>
      <c r="E20" s="11"/>
      <c r="F20" s="11"/>
      <c r="G20" s="513">
        <v>0</v>
      </c>
      <c r="H20" s="513">
        <v>0</v>
      </c>
      <c r="I20" s="513">
        <v>0</v>
      </c>
      <c r="J20" s="513">
        <v>0</v>
      </c>
      <c r="K20" s="513">
        <v>0</v>
      </c>
      <c r="L20" s="23">
        <v>-1</v>
      </c>
      <c r="M20" s="273">
        <v>-1</v>
      </c>
      <c r="N20" s="513">
        <v>0</v>
      </c>
      <c r="O20" s="273">
        <v>-1</v>
      </c>
    </row>
    <row r="21" spans="1:15" ht="15" customHeight="1">
      <c r="A21" s="1"/>
      <c r="B21" s="671" t="s">
        <v>849</v>
      </c>
      <c r="C21" s="644"/>
      <c r="D21" s="644"/>
      <c r="E21" s="644"/>
      <c r="F21" s="644"/>
      <c r="G21" s="188">
        <v>4127</v>
      </c>
      <c r="H21" s="188">
        <v>-1754</v>
      </c>
      <c r="I21" s="188">
        <v>13504</v>
      </c>
      <c r="J21" s="188">
        <v>365</v>
      </c>
      <c r="K21" s="188">
        <v>286</v>
      </c>
      <c r="L21" s="188">
        <v>39333.417277867688</v>
      </c>
      <c r="M21" s="274">
        <v>55861.417277867688</v>
      </c>
      <c r="N21" s="188">
        <v>4259.866</v>
      </c>
      <c r="O21" s="274">
        <v>60121.283277867689</v>
      </c>
    </row>
    <row r="22" spans="1:15" ht="25.35" customHeight="1">
      <c r="A22" s="1"/>
      <c r="B22" s="664" t="s">
        <v>462</v>
      </c>
      <c r="C22" s="11"/>
      <c r="D22" s="11"/>
      <c r="E22" s="11"/>
      <c r="F22" s="11"/>
      <c r="G22" s="513">
        <v>0</v>
      </c>
      <c r="H22" s="513">
        <v>0</v>
      </c>
      <c r="I22" s="23">
        <v>198</v>
      </c>
      <c r="J22" s="23">
        <v>0</v>
      </c>
      <c r="K22" s="23">
        <v>-266</v>
      </c>
      <c r="L22" s="87">
        <v>3997.5500191998899</v>
      </c>
      <c r="M22" s="275">
        <v>3929.5500191998899</v>
      </c>
      <c r="N22" s="87">
        <v>1166.77</v>
      </c>
      <c r="O22" s="273">
        <v>5097.3200191998894</v>
      </c>
    </row>
    <row r="23" spans="1:15" ht="13.8">
      <c r="A23" s="1"/>
      <c r="B23" s="664" t="s">
        <v>845</v>
      </c>
      <c r="C23" s="11"/>
      <c r="D23" s="11"/>
      <c r="E23" s="11"/>
      <c r="F23" s="11"/>
      <c r="G23" s="858">
        <v>0</v>
      </c>
      <c r="H23" s="860">
        <v>0</v>
      </c>
      <c r="I23" s="860">
        <v>0</v>
      </c>
      <c r="J23" s="860">
        <v>0</v>
      </c>
      <c r="K23" s="860">
        <v>0</v>
      </c>
      <c r="L23" s="23">
        <v>3997.5500191998899</v>
      </c>
      <c r="M23" s="273">
        <v>3997.5500191998899</v>
      </c>
      <c r="N23" s="23">
        <v>1166.77</v>
      </c>
      <c r="O23" s="279">
        <v>5165.3200191998894</v>
      </c>
    </row>
    <row r="24" spans="1:15" ht="13.8">
      <c r="A24" s="1"/>
      <c r="B24" s="664" t="s">
        <v>633</v>
      </c>
      <c r="C24" s="11"/>
      <c r="D24" s="11"/>
      <c r="E24" s="11"/>
      <c r="F24" s="11"/>
      <c r="G24" s="859">
        <v>0</v>
      </c>
      <c r="H24" s="512">
        <v>0</v>
      </c>
      <c r="I24" s="87">
        <v>198</v>
      </c>
      <c r="J24" s="87">
        <v>0</v>
      </c>
      <c r="K24" s="87">
        <v>-266</v>
      </c>
      <c r="L24" s="512">
        <v>0</v>
      </c>
      <c r="M24" s="275">
        <v>-68</v>
      </c>
      <c r="N24" s="512">
        <v>0</v>
      </c>
      <c r="O24" s="280">
        <v>-68</v>
      </c>
    </row>
    <row r="25" spans="1:15" ht="13.8">
      <c r="A25" s="1"/>
      <c r="B25" s="664" t="s">
        <v>409</v>
      </c>
      <c r="C25" s="11"/>
      <c r="D25" s="11"/>
      <c r="E25" s="11"/>
      <c r="F25" s="8"/>
      <c r="G25" s="513">
        <v>0</v>
      </c>
      <c r="H25" s="513">
        <v>0</v>
      </c>
      <c r="I25" s="23">
        <v>0</v>
      </c>
      <c r="J25" s="399">
        <v>-64</v>
      </c>
      <c r="K25" s="513">
        <v>0</v>
      </c>
      <c r="L25" s="513">
        <v>0</v>
      </c>
      <c r="M25" s="273">
        <v>-64</v>
      </c>
      <c r="N25" s="513">
        <v>0</v>
      </c>
      <c r="O25" s="273">
        <v>-64</v>
      </c>
    </row>
    <row r="26" spans="1:15" ht="13.8">
      <c r="A26" s="1"/>
      <c r="B26" s="664" t="s">
        <v>903</v>
      </c>
      <c r="C26" s="11"/>
      <c r="D26" s="11"/>
      <c r="E26" s="11"/>
      <c r="F26" s="8"/>
      <c r="G26" s="513">
        <v>0</v>
      </c>
      <c r="H26" s="513">
        <v>0</v>
      </c>
      <c r="I26" s="23">
        <v>33</v>
      </c>
      <c r="J26" s="513">
        <v>0</v>
      </c>
      <c r="K26" s="23">
        <v>-33</v>
      </c>
      <c r="L26" s="513">
        <v>0</v>
      </c>
      <c r="M26" s="273">
        <v>0</v>
      </c>
      <c r="N26" s="513">
        <v>0</v>
      </c>
      <c r="O26" s="273">
        <v>0</v>
      </c>
    </row>
    <row r="27" spans="1:15" ht="16.2">
      <c r="A27" s="1"/>
      <c r="B27" s="664" t="s">
        <v>534</v>
      </c>
      <c r="C27" s="11"/>
      <c r="D27" s="11"/>
      <c r="E27" s="11"/>
      <c r="F27" s="8">
        <v>35</v>
      </c>
      <c r="G27" s="513">
        <v>0</v>
      </c>
      <c r="H27" s="513">
        <v>0</v>
      </c>
      <c r="I27" s="513">
        <v>0</v>
      </c>
      <c r="J27" s="513">
        <v>0</v>
      </c>
      <c r="K27" s="513">
        <v>0</v>
      </c>
      <c r="L27" s="23">
        <v>-2121</v>
      </c>
      <c r="M27" s="273">
        <v>-2121</v>
      </c>
      <c r="N27" s="513">
        <v>0</v>
      </c>
      <c r="O27" s="273">
        <v>-2121</v>
      </c>
    </row>
    <row r="28" spans="1:15" ht="13.8">
      <c r="A28" s="1"/>
      <c r="B28" s="664" t="s">
        <v>411</v>
      </c>
      <c r="C28" s="11"/>
      <c r="D28" s="11"/>
      <c r="E28" s="11"/>
      <c r="F28" s="11"/>
      <c r="G28" s="513">
        <v>0</v>
      </c>
      <c r="H28" s="513">
        <v>0</v>
      </c>
      <c r="I28" s="513">
        <v>0</v>
      </c>
      <c r="J28" s="23">
        <v>113</v>
      </c>
      <c r="K28" s="513">
        <v>0</v>
      </c>
      <c r="L28" s="23">
        <v>0</v>
      </c>
      <c r="M28" s="273">
        <v>113</v>
      </c>
      <c r="N28" s="513">
        <v>0</v>
      </c>
      <c r="O28" s="273">
        <v>113</v>
      </c>
    </row>
    <row r="29" spans="1:15" ht="13.8">
      <c r="A29" s="1"/>
      <c r="B29" s="664" t="s">
        <v>410</v>
      </c>
      <c r="C29" s="11"/>
      <c r="D29" s="11"/>
      <c r="E29" s="11"/>
      <c r="F29" s="11"/>
      <c r="G29" s="513">
        <v>0</v>
      </c>
      <c r="H29" s="513">
        <v>0</v>
      </c>
      <c r="I29" s="513">
        <v>0</v>
      </c>
      <c r="J29" s="513">
        <v>0</v>
      </c>
      <c r="K29" s="513">
        <v>0</v>
      </c>
      <c r="L29" s="23">
        <v>-1</v>
      </c>
      <c r="M29" s="273">
        <v>-1</v>
      </c>
      <c r="N29" s="513">
        <v>0</v>
      </c>
      <c r="O29" s="273">
        <v>-1</v>
      </c>
    </row>
    <row r="30" spans="1:15" ht="15" customHeight="1">
      <c r="A30" s="1"/>
      <c r="B30" s="664"/>
      <c r="C30" s="11"/>
      <c r="D30" s="11"/>
      <c r="E30" s="11"/>
      <c r="F30" s="11"/>
      <c r="G30" s="23"/>
      <c r="H30" s="23"/>
      <c r="I30" s="23"/>
      <c r="J30" s="23"/>
      <c r="K30" s="23"/>
      <c r="L30" s="23"/>
      <c r="M30" s="273"/>
      <c r="N30" s="23"/>
      <c r="O30" s="273"/>
    </row>
    <row r="31" spans="1:15" ht="19.350000000000001" customHeight="1" thickBot="1">
      <c r="A31" s="1"/>
      <c r="B31" s="800" t="s">
        <v>850</v>
      </c>
      <c r="C31" s="195"/>
      <c r="D31" s="195"/>
      <c r="E31" s="195"/>
      <c r="F31" s="195"/>
      <c r="G31" s="196">
        <v>4127</v>
      </c>
      <c r="H31" s="196">
        <v>-1754</v>
      </c>
      <c r="I31" s="196">
        <v>13735</v>
      </c>
      <c r="J31" s="196">
        <v>414</v>
      </c>
      <c r="K31" s="196">
        <v>-13</v>
      </c>
      <c r="L31" s="196">
        <v>41208.967297067575</v>
      </c>
      <c r="M31" s="278">
        <v>57717.967297067575</v>
      </c>
      <c r="N31" s="196">
        <v>5426.6360000000004</v>
      </c>
      <c r="O31" s="278">
        <v>63144.603297067573</v>
      </c>
    </row>
    <row r="32" spans="1:15" ht="15" customHeight="1">
      <c r="A32" s="1"/>
      <c r="B32" s="664"/>
      <c r="C32" s="11"/>
      <c r="D32" s="11"/>
      <c r="E32" s="11"/>
      <c r="F32" s="11"/>
      <c r="G32" s="23"/>
      <c r="H32" s="23"/>
      <c r="I32" s="23"/>
      <c r="J32" s="23"/>
      <c r="K32" s="23"/>
      <c r="L32" s="23"/>
      <c r="M32" s="23"/>
      <c r="N32" s="23"/>
      <c r="O32" s="23"/>
    </row>
    <row r="33" spans="1:15" ht="15" customHeight="1">
      <c r="A33" s="1"/>
      <c r="B33" s="664" t="s">
        <v>284</v>
      </c>
      <c r="C33" s="11"/>
      <c r="D33" s="11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ht="15" customHeight="1">
      <c r="A34" s="1"/>
      <c r="B34" s="672"/>
      <c r="C34" s="644"/>
      <c r="D34" s="644"/>
      <c r="E34" s="644"/>
      <c r="F34" s="644"/>
      <c r="G34" s="197"/>
      <c r="H34" s="645" t="s">
        <v>652</v>
      </c>
      <c r="I34" s="646" t="s">
        <v>333</v>
      </c>
      <c r="J34" s="645" t="s">
        <v>332</v>
      </c>
      <c r="K34" s="11"/>
      <c r="L34" s="23"/>
      <c r="M34" s="23"/>
      <c r="N34" s="23"/>
      <c r="O34" s="23"/>
    </row>
    <row r="35" spans="1:15" ht="15" customHeight="1">
      <c r="A35" s="1"/>
      <c r="B35" s="673"/>
      <c r="C35" s="86"/>
      <c r="D35" s="86"/>
      <c r="E35" s="86"/>
      <c r="F35" s="86"/>
      <c r="G35" s="198"/>
      <c r="H35" s="647" t="s">
        <v>73</v>
      </c>
      <c r="I35" s="648" t="s">
        <v>73</v>
      </c>
      <c r="J35" s="647" t="s">
        <v>73</v>
      </c>
      <c r="K35" s="11"/>
      <c r="L35" s="23"/>
      <c r="M35" s="23"/>
      <c r="N35" s="23"/>
      <c r="O35" s="23"/>
    </row>
    <row r="36" spans="1:15" ht="15" customHeight="1">
      <c r="A36" s="1"/>
      <c r="B36" s="672" t="s">
        <v>170</v>
      </c>
      <c r="C36" s="644"/>
      <c r="D36" s="644"/>
      <c r="E36" s="644"/>
      <c r="F36" s="644"/>
      <c r="G36" s="644"/>
      <c r="H36" s="752">
        <v>-26</v>
      </c>
      <c r="I36" s="752">
        <v>-26</v>
      </c>
      <c r="J36" s="752">
        <v>-26</v>
      </c>
      <c r="K36" s="11"/>
      <c r="L36" s="23"/>
      <c r="M36" s="23"/>
      <c r="N36" s="23"/>
      <c r="O36" s="23"/>
    </row>
    <row r="37" spans="1:15" ht="15" customHeight="1">
      <c r="A37" s="1"/>
      <c r="B37" s="674" t="s">
        <v>208</v>
      </c>
      <c r="C37" s="11"/>
      <c r="D37" s="11"/>
      <c r="E37" s="11"/>
      <c r="F37" s="11"/>
      <c r="G37" s="11"/>
      <c r="H37" s="199">
        <v>0</v>
      </c>
      <c r="I37" s="199">
        <v>241</v>
      </c>
      <c r="J37" s="199">
        <v>167</v>
      </c>
      <c r="K37" s="11"/>
      <c r="L37" s="11"/>
      <c r="M37" s="23"/>
      <c r="N37" s="23"/>
      <c r="O37" s="23"/>
    </row>
    <row r="38" spans="1:15" ht="15" customHeight="1">
      <c r="A38" s="1"/>
      <c r="B38" s="674" t="s">
        <v>223</v>
      </c>
      <c r="C38" s="11"/>
      <c r="D38" s="11"/>
      <c r="E38" s="11"/>
      <c r="F38" s="11"/>
      <c r="G38" s="11"/>
      <c r="H38" s="199">
        <v>84</v>
      </c>
      <c r="I38" s="199">
        <v>89</v>
      </c>
      <c r="J38" s="199">
        <v>90</v>
      </c>
      <c r="K38" s="11"/>
      <c r="L38" s="11"/>
      <c r="M38" s="23"/>
      <c r="N38" s="23"/>
      <c r="O38" s="23"/>
    </row>
    <row r="39" spans="1:15" ht="15" customHeight="1">
      <c r="A39" s="1"/>
      <c r="B39" s="674" t="s">
        <v>244</v>
      </c>
      <c r="C39" s="11"/>
      <c r="D39" s="11"/>
      <c r="E39" s="11"/>
      <c r="F39" s="11"/>
      <c r="G39" s="11"/>
      <c r="H39" s="166">
        <v>28</v>
      </c>
      <c r="I39" s="166">
        <v>28</v>
      </c>
      <c r="J39" s="166">
        <v>28</v>
      </c>
      <c r="K39" s="11"/>
      <c r="L39" s="11"/>
      <c r="M39" s="23"/>
      <c r="N39" s="23"/>
      <c r="O39" s="23"/>
    </row>
    <row r="40" spans="1:15" ht="15" customHeight="1">
      <c r="A40" s="1"/>
      <c r="B40" s="674" t="s">
        <v>620</v>
      </c>
      <c r="C40" s="11"/>
      <c r="D40" s="11"/>
      <c r="E40" s="11"/>
      <c r="F40" s="11"/>
      <c r="G40" s="11"/>
      <c r="H40" s="166">
        <v>0</v>
      </c>
      <c r="I40" s="166">
        <v>53</v>
      </c>
      <c r="J40" s="166">
        <v>0</v>
      </c>
      <c r="K40" s="11"/>
      <c r="L40" s="11"/>
      <c r="M40" s="23"/>
      <c r="N40" s="23"/>
      <c r="O40" s="23"/>
    </row>
    <row r="41" spans="1:15" ht="15" customHeight="1">
      <c r="A41" s="1"/>
      <c r="B41" s="674" t="s">
        <v>277</v>
      </c>
      <c r="C41" s="11"/>
      <c r="D41" s="11"/>
      <c r="E41" s="11"/>
      <c r="F41" s="11"/>
      <c r="G41" s="11"/>
      <c r="H41" s="649">
        <v>-99</v>
      </c>
      <c r="I41" s="649">
        <v>-99</v>
      </c>
      <c r="J41" s="650">
        <v>-99</v>
      </c>
      <c r="K41" s="11"/>
      <c r="L41" s="11"/>
      <c r="M41" s="23"/>
      <c r="N41" s="23"/>
      <c r="O41" s="23"/>
    </row>
    <row r="42" spans="1:15" ht="13.8">
      <c r="A42" s="1"/>
      <c r="B42" s="675" t="s">
        <v>37</v>
      </c>
      <c r="C42" s="192"/>
      <c r="D42" s="192"/>
      <c r="E42" s="192"/>
      <c r="F42" s="192"/>
      <c r="G42" s="651"/>
      <c r="H42" s="652">
        <v>-13</v>
      </c>
      <c r="I42" s="652">
        <v>286</v>
      </c>
      <c r="J42" s="653">
        <v>160</v>
      </c>
      <c r="K42" s="11"/>
      <c r="L42" s="200"/>
      <c r="M42" s="200"/>
      <c r="N42" s="200"/>
      <c r="O42" s="200"/>
    </row>
    <row r="43" spans="1:15" ht="16.2">
      <c r="A43" s="1"/>
      <c r="B43" s="664" t="s">
        <v>803</v>
      </c>
      <c r="C43" s="11"/>
      <c r="D43" s="11"/>
      <c r="E43" s="11"/>
      <c r="F43" s="11"/>
      <c r="G43" s="11"/>
      <c r="H43" s="111"/>
      <c r="I43" s="670"/>
      <c r="J43" s="670"/>
      <c r="K43" s="11"/>
      <c r="L43" s="200"/>
      <c r="M43" s="200"/>
      <c r="N43" s="200"/>
      <c r="O43" s="200"/>
    </row>
    <row r="44" spans="1:15" ht="16.2">
      <c r="A44" s="1"/>
      <c r="B44" s="664" t="s">
        <v>851</v>
      </c>
      <c r="C44" s="11"/>
      <c r="D44" s="11"/>
      <c r="E44" s="11"/>
      <c r="F44" s="11"/>
      <c r="G44" s="11"/>
      <c r="H44" s="111"/>
      <c r="I44" s="670"/>
      <c r="J44" s="670"/>
      <c r="K44" s="11"/>
      <c r="L44" s="200"/>
      <c r="M44" s="200"/>
      <c r="N44" s="200"/>
      <c r="O44" s="200"/>
    </row>
    <row r="45" spans="1:15" ht="16.2">
      <c r="A45" s="1"/>
      <c r="B45" s="664" t="s">
        <v>657</v>
      </c>
      <c r="C45" s="11"/>
      <c r="D45" s="11"/>
      <c r="E45" s="11"/>
      <c r="F45" s="11"/>
      <c r="G45" s="11"/>
      <c r="H45" s="111"/>
      <c r="I45" s="670"/>
      <c r="J45" s="670"/>
      <c r="K45" s="11"/>
      <c r="L45" s="200"/>
      <c r="M45" s="200"/>
      <c r="N45" s="200"/>
      <c r="O45" s="200"/>
    </row>
    <row r="46" spans="1:15" ht="16.2">
      <c r="A46" s="1"/>
      <c r="B46" s="664" t="s">
        <v>658</v>
      </c>
      <c r="C46" s="11"/>
      <c r="D46" s="11"/>
      <c r="E46" s="11"/>
      <c r="F46" s="11"/>
      <c r="G46" s="11"/>
      <c r="H46" s="111"/>
      <c r="I46" s="670"/>
      <c r="J46" s="670"/>
      <c r="K46" s="11"/>
      <c r="L46" s="200"/>
      <c r="M46" s="200"/>
      <c r="N46" s="200"/>
      <c r="O46" s="200"/>
    </row>
    <row r="47" spans="1:15" ht="13.5" customHeight="1">
      <c r="A47" s="1"/>
      <c r="B47" s="664" t="s">
        <v>597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5" ht="13.5" customHeight="1">
      <c r="A48" s="1"/>
      <c r="B48" s="664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1:15" ht="15">
      <c r="A49" s="1"/>
      <c r="B49" s="24" t="s">
        <v>760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</sheetData>
  <customSheetViews>
    <customSheetView guid="{24C5F6D1-AC73-4939-BE3B-CE6EF1966359}" printArea="1" hiddenRows="1" hiddenColumns="1" topLeftCell="A13">
      <selection activeCell="H5" sqref="H5"/>
      <pageMargins left="0.47244094488188981" right="0.27559055118110237" top="0.23622047244094491" bottom="0.19685039370078741" header="0.23622047244094491" footer="0.19685039370078741"/>
      <pageSetup paperSize="9" scale="53" orientation="portrait" r:id="rId1"/>
      <headerFooter alignWithMargins="0"/>
    </customSheetView>
    <customSheetView guid="{AEAF5D03-0CD3-48DD-91C0-E80B9C3D78F9}" scale="70" printArea="1" topLeftCell="A31">
      <selection activeCell="B23" sqref="B23"/>
      <pageMargins left="0.47244094488188981" right="0.27559055118110237" top="0.23622047244094491" bottom="0.19685039370078741" header="0.23622047244094491" footer="0.19685039370078741"/>
      <pageSetup paperSize="9" scale="54" orientation="portrait" r:id="rId2"/>
      <headerFooter alignWithMargins="0"/>
    </customSheetView>
    <customSheetView guid="{505E04CA-24D9-4382-A744-2C436DB5964A}" scale="70" showPageBreaks="1" showGridLines="0" fitToPage="1" printArea="1" view="pageBreakPreview" topLeftCell="B10">
      <selection activeCell="F14" sqref="F14"/>
      <pageMargins left="0.47244094488188981" right="0.27559055118110237" top="0.23622047244094491" bottom="0.19685039370078741" header="0.23622047244094491" footer="0.19685039370078741"/>
      <pageSetup paperSize="9" scale="50" orientation="portrait" r:id="rId3"/>
      <headerFooter alignWithMargins="0"/>
    </customSheetView>
  </customSheetViews>
  <mergeCells count="1">
    <mergeCell ref="H4:K4"/>
  </mergeCells>
  <phoneticPr fontId="0" type="noConversion"/>
  <pageMargins left="0.47244094488188981" right="0.27559055118110237" top="0.23622047244094491" bottom="0.19685039370078741" header="0.23622047244094491" footer="0.19685039370078741"/>
  <pageSetup paperSize="9" scale="53" orientation="portrait" r:id="rId4"/>
  <headerFooter alignWithMargins="0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>
    <pageSetUpPr autoPageBreaks="0" fitToPage="1"/>
  </sheetPr>
  <dimension ref="B1:XFC62"/>
  <sheetViews>
    <sheetView tabSelected="1" topLeftCell="A29" workbookViewId="0">
      <selection activeCell="O48" sqref="O48"/>
    </sheetView>
  </sheetViews>
  <sheetFormatPr defaultColWidth="9.33203125" defaultRowHeight="13.2"/>
  <cols>
    <col min="1" max="1" width="11.44140625" customWidth="1"/>
    <col min="2" max="4" width="3.5546875" customWidth="1"/>
    <col min="5" max="5" width="37.109375" bestFit="1" customWidth="1"/>
    <col min="6" max="6" width="8.5546875" bestFit="1" customWidth="1"/>
    <col min="7" max="7" width="17.5546875" customWidth="1"/>
    <col min="8" max="8" width="14.44140625" customWidth="1"/>
    <col min="9" max="9" width="10.109375" bestFit="1" customWidth="1"/>
    <col min="10" max="11" width="8.88671875" bestFit="1" customWidth="1"/>
    <col min="12" max="12" width="2.77734375" bestFit="1" customWidth="1"/>
    <col min="13" max="14" width="10.5546875" bestFit="1" customWidth="1"/>
    <col min="15" max="15" width="10.5546875" customWidth="1"/>
    <col min="16" max="19" width="18.5546875" customWidth="1"/>
    <col min="21" max="23" width="10.5546875" bestFit="1" customWidth="1"/>
    <col min="24" max="28" width="10.44140625" bestFit="1" customWidth="1"/>
  </cols>
  <sheetData>
    <row r="1" spans="2:28" s="1" customFormat="1" ht="13.8"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2:28" s="1" customFormat="1" ht="17.399999999999999">
      <c r="B2" s="31" t="s">
        <v>797</v>
      </c>
      <c r="C2" s="8"/>
      <c r="D2" s="11"/>
      <c r="E2" s="11"/>
      <c r="F2" s="11"/>
      <c r="G2" s="11"/>
      <c r="H2" s="11"/>
      <c r="I2" s="10" t="s">
        <v>202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2:28" s="1" customFormat="1" ht="15.6">
      <c r="B3" s="10" t="s">
        <v>600</v>
      </c>
      <c r="C3" s="11"/>
      <c r="D3" s="11"/>
      <c r="E3" s="11"/>
      <c r="F3" s="11"/>
      <c r="G3" s="11"/>
      <c r="H3" s="11"/>
      <c r="I3" s="11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2:28" s="1" customFormat="1" ht="13.8">
      <c r="C4" s="11"/>
      <c r="D4" s="11"/>
      <c r="E4" s="11"/>
      <c r="F4" s="11"/>
      <c r="G4" s="11"/>
      <c r="H4" s="11"/>
      <c r="I4" s="11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2:28" s="1" customFormat="1" ht="15.6" thickBot="1">
      <c r="B5" s="38"/>
      <c r="C5" s="34"/>
      <c r="D5" s="34"/>
      <c r="E5" s="34"/>
      <c r="F5" s="34"/>
      <c r="G5" s="34"/>
      <c r="H5" s="167"/>
      <c r="I5" s="167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2:28" s="1" customFormat="1" ht="15.6">
      <c r="B6" s="246"/>
      <c r="C6" s="245"/>
      <c r="D6" s="245"/>
      <c r="E6" s="245"/>
      <c r="F6" s="245"/>
      <c r="G6" s="245"/>
      <c r="H6" s="879" t="s">
        <v>13</v>
      </c>
      <c r="I6" s="880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2:28" s="1" customFormat="1" ht="15.6">
      <c r="B7" s="246"/>
      <c r="C7" s="245"/>
      <c r="D7" s="245"/>
      <c r="E7" s="245"/>
      <c r="F7" s="245"/>
      <c r="G7" s="245"/>
      <c r="H7" s="285" t="s">
        <v>297</v>
      </c>
      <c r="I7" s="297" t="s">
        <v>190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2:28" s="1" customFormat="1" ht="15.6" hidden="1">
      <c r="B8" s="245"/>
      <c r="C8" s="245"/>
      <c r="D8" s="245"/>
      <c r="E8" s="245"/>
      <c r="F8" s="245"/>
      <c r="G8" s="245"/>
      <c r="H8" s="528"/>
      <c r="I8" s="286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2:28" s="1" customFormat="1" ht="15.6">
      <c r="B9" s="245"/>
      <c r="C9" s="245"/>
      <c r="D9" s="245"/>
      <c r="E9" s="245"/>
      <c r="F9" s="247" t="s">
        <v>30</v>
      </c>
      <c r="G9" s="251"/>
      <c r="H9" s="528" t="s">
        <v>652</v>
      </c>
      <c r="I9" s="286" t="s">
        <v>333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2:28" s="1" customFormat="1" ht="16.2" thickBot="1">
      <c r="B10" s="248"/>
      <c r="C10" s="248"/>
      <c r="D10" s="248"/>
      <c r="E10" s="248"/>
      <c r="F10" s="250"/>
      <c r="G10" s="250"/>
      <c r="H10" s="377" t="s">
        <v>73</v>
      </c>
      <c r="I10" s="447" t="s">
        <v>73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2:28" s="1" customFormat="1" ht="23.1" customHeight="1">
      <c r="B11" s="10" t="s">
        <v>71</v>
      </c>
      <c r="C11" s="24"/>
      <c r="D11" s="24"/>
      <c r="E11" s="24"/>
      <c r="F11" s="26"/>
      <c r="G11" s="26"/>
      <c r="H11" s="245"/>
      <c r="I11" s="26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2:28" s="1" customFormat="1" ht="15.6">
      <c r="B12" s="24" t="s">
        <v>96</v>
      </c>
      <c r="C12" s="24"/>
      <c r="D12" s="24"/>
      <c r="E12" s="24"/>
      <c r="F12" s="26"/>
      <c r="G12" s="26"/>
      <c r="H12" s="288">
        <v>16401.601256758</v>
      </c>
      <c r="I12" s="26">
        <v>12920.188397358701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2:28" s="1" customFormat="1" ht="15.6">
      <c r="B13" s="88" t="s">
        <v>97</v>
      </c>
      <c r="C13" s="88"/>
      <c r="D13" s="88"/>
      <c r="E13" s="88"/>
      <c r="F13" s="98"/>
      <c r="G13" s="98"/>
      <c r="H13" s="267">
        <v>-12169</v>
      </c>
      <c r="I13" s="98">
        <v>-12875.440800935799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2:28" s="1" customFormat="1" ht="15.6">
      <c r="B14" s="24" t="s">
        <v>98</v>
      </c>
      <c r="C14" s="24"/>
      <c r="D14" s="24"/>
      <c r="E14" s="24"/>
      <c r="F14" s="114">
        <v>19</v>
      </c>
      <c r="G14" s="201"/>
      <c r="H14" s="265">
        <v>4233</v>
      </c>
      <c r="I14" s="26">
        <v>44.747596422821701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2:28" s="1" customFormat="1" ht="15.6">
      <c r="B15" s="24" t="s">
        <v>82</v>
      </c>
      <c r="C15" s="24"/>
      <c r="D15" s="24"/>
      <c r="E15" s="24"/>
      <c r="F15" s="26"/>
      <c r="G15" s="26"/>
      <c r="H15" s="265">
        <v>759.25846969999998</v>
      </c>
      <c r="I15" s="26">
        <v>782.98064085425494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2:28" s="1" customFormat="1" ht="18">
      <c r="B16" s="93" t="s">
        <v>542</v>
      </c>
      <c r="C16" s="24"/>
      <c r="D16" s="24"/>
      <c r="E16" s="24"/>
      <c r="F16" s="26"/>
      <c r="G16" s="26"/>
      <c r="H16" s="265">
        <v>-157.40414586647</v>
      </c>
      <c r="I16" s="400">
        <v>-260.38546101246703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2:16383" s="1" customFormat="1" ht="15.6">
      <c r="B17" s="88" t="s">
        <v>36</v>
      </c>
      <c r="C17" s="88"/>
      <c r="D17" s="88"/>
      <c r="E17" s="88"/>
      <c r="F17" s="116"/>
      <c r="G17" s="202"/>
      <c r="H17" s="267">
        <v>-444.85504574519001</v>
      </c>
      <c r="I17" s="402">
        <v>-408.23063032840003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2:16383" s="1" customFormat="1" ht="15.6">
      <c r="B18" s="24"/>
      <c r="C18" s="24"/>
      <c r="D18" s="24"/>
      <c r="E18" s="24"/>
      <c r="F18" s="26"/>
      <c r="G18" s="26"/>
      <c r="H18" s="265">
        <v>4390</v>
      </c>
      <c r="I18" s="26">
        <v>160.11214593620969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2:16383" s="1" customFormat="1" ht="15.6">
      <c r="B19" s="24" t="s">
        <v>165</v>
      </c>
      <c r="C19" s="24"/>
      <c r="D19" s="24"/>
      <c r="E19" s="24"/>
      <c r="F19" s="114">
        <v>6</v>
      </c>
      <c r="G19" s="26"/>
      <c r="H19" s="265">
        <v>3400</v>
      </c>
      <c r="I19" s="26">
        <v>4500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2:16383" s="1" customFormat="1" ht="15.6">
      <c r="B20" s="24" t="s">
        <v>384</v>
      </c>
      <c r="C20" s="24"/>
      <c r="D20" s="24"/>
      <c r="E20" s="24"/>
      <c r="F20" s="114">
        <v>5</v>
      </c>
      <c r="G20" s="26"/>
      <c r="H20" s="265">
        <v>0</v>
      </c>
      <c r="I20" s="26">
        <v>192.40499999999975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2:16383" s="1" customFormat="1" ht="15.6">
      <c r="B21" s="24" t="s">
        <v>238</v>
      </c>
      <c r="C21" s="24"/>
      <c r="D21" s="24"/>
      <c r="E21" s="24"/>
      <c r="F21" s="26"/>
      <c r="G21" s="26"/>
      <c r="H21" s="265">
        <v>511.59399999999999</v>
      </c>
      <c r="I21" s="400">
        <v>239.84800000000001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2:16383" s="1" customFormat="1" ht="15.6">
      <c r="B22" s="24" t="s">
        <v>939</v>
      </c>
      <c r="C22" s="24"/>
      <c r="D22" s="24"/>
      <c r="E22" s="24"/>
      <c r="F22" s="114"/>
      <c r="G22" s="201"/>
      <c r="H22" s="265">
        <v>-2121</v>
      </c>
      <c r="I22" s="398">
        <v>-2644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2:16383" s="1" customFormat="1" ht="15.6">
      <c r="B23" s="108" t="s">
        <v>8</v>
      </c>
      <c r="C23" s="99"/>
      <c r="D23" s="99"/>
      <c r="E23" s="99"/>
      <c r="F23" s="118"/>
      <c r="G23" s="118"/>
      <c r="H23" s="291">
        <v>6180.5172224055696</v>
      </c>
      <c r="I23" s="118">
        <v>2447.97014593621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2:16383" s="1" customFormat="1" ht="15.6">
      <c r="B24" s="24"/>
      <c r="C24" s="24"/>
      <c r="D24" s="24"/>
      <c r="E24" s="24"/>
      <c r="F24" s="26"/>
      <c r="G24" s="26"/>
      <c r="H24" s="252"/>
      <c r="I24" s="26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2:16383" s="1" customFormat="1" ht="15.6">
      <c r="B25" s="10" t="s">
        <v>29</v>
      </c>
      <c r="C25" s="24"/>
      <c r="D25" s="24"/>
      <c r="E25" s="24"/>
      <c r="F25" s="26"/>
      <c r="G25" s="26"/>
      <c r="H25" s="252"/>
      <c r="I25" s="26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2:16383" s="1" customFormat="1" ht="15.6" hidden="1">
      <c r="B26" s="24"/>
      <c r="C26" s="24"/>
      <c r="D26" s="24"/>
      <c r="E26" s="24"/>
      <c r="F26" s="114"/>
      <c r="G26" s="26"/>
      <c r="H26" s="265"/>
      <c r="I26" s="400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2:16383" s="1" customFormat="1" ht="15.6" hidden="1">
      <c r="B27" s="24" t="s">
        <v>424</v>
      </c>
      <c r="C27" s="24"/>
      <c r="D27" s="24"/>
      <c r="E27" s="24"/>
      <c r="F27" s="114"/>
      <c r="G27" s="26"/>
      <c r="H27" s="265">
        <v>0</v>
      </c>
      <c r="I27" s="400">
        <v>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2:16383" s="1" customFormat="1" ht="15.6">
      <c r="B28" s="93" t="s">
        <v>940</v>
      </c>
      <c r="C28" s="24"/>
      <c r="D28" s="24"/>
      <c r="E28" s="24"/>
      <c r="F28" s="114"/>
      <c r="G28" s="26"/>
      <c r="H28" s="265">
        <v>-104.97799999999999</v>
      </c>
      <c r="I28" s="400">
        <v>-3.16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2:16383" s="1" customFormat="1" ht="15.6">
      <c r="B29" s="24" t="s">
        <v>46</v>
      </c>
      <c r="C29" s="24"/>
      <c r="D29" s="24"/>
      <c r="E29" s="178"/>
      <c r="F29" s="26"/>
      <c r="G29" s="205"/>
      <c r="H29" s="265">
        <v>-1492.72825369263</v>
      </c>
      <c r="I29" s="400">
        <v>-1826.5949647531399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2:16383" s="1" customFormat="1" ht="15.6">
      <c r="B30" s="24" t="s">
        <v>47</v>
      </c>
      <c r="C30" s="24"/>
      <c r="D30" s="24"/>
      <c r="E30" s="178"/>
      <c r="F30" s="26"/>
      <c r="G30" s="205"/>
      <c r="H30" s="265">
        <v>-1185.79272617744</v>
      </c>
      <c r="I30" s="400">
        <v>-831.27650985375703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2:16383" s="1" customFormat="1" ht="15.6">
      <c r="B31" s="24" t="s">
        <v>48</v>
      </c>
      <c r="C31" s="178"/>
      <c r="D31" s="178"/>
      <c r="E31" s="178"/>
      <c r="F31" s="114"/>
      <c r="G31" s="26"/>
      <c r="H31" s="265">
        <v>4.1771965544789902</v>
      </c>
      <c r="I31" s="26">
        <v>29.927983037573998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2:16383" s="1" customFormat="1" ht="15.6">
      <c r="B32" s="24" t="s">
        <v>756</v>
      </c>
      <c r="C32" s="178"/>
      <c r="D32" s="178"/>
      <c r="E32" s="178"/>
      <c r="F32" s="114">
        <v>23</v>
      </c>
      <c r="G32" s="26"/>
      <c r="H32" s="265">
        <v>377</v>
      </c>
      <c r="I32" s="26">
        <v>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  <c r="IVZ32"/>
      <c r="IWA32"/>
      <c r="IWB32"/>
      <c r="IWC32"/>
      <c r="IWD32"/>
      <c r="IWE32"/>
      <c r="IWF32"/>
      <c r="IWG32"/>
      <c r="IWH32"/>
      <c r="IWI32"/>
      <c r="IWJ32"/>
      <c r="IWK32"/>
      <c r="IWL32"/>
      <c r="IWM32"/>
      <c r="IWN32"/>
      <c r="IWO32"/>
      <c r="IWP32"/>
      <c r="IWQ32"/>
      <c r="IWR32"/>
      <c r="IWS32"/>
      <c r="IWT32"/>
      <c r="IWU32"/>
      <c r="IWV32"/>
      <c r="IWW32"/>
      <c r="IWX32"/>
      <c r="IWY32"/>
      <c r="IWZ32"/>
      <c r="IXA32"/>
      <c r="IXB32"/>
      <c r="IXC32"/>
      <c r="IXD32"/>
      <c r="IXE32"/>
      <c r="IXF32"/>
      <c r="IXG32"/>
      <c r="IXH32"/>
      <c r="IXI32"/>
      <c r="IXJ32"/>
      <c r="IXK32"/>
      <c r="IXL32"/>
      <c r="IXM32"/>
      <c r="IXN32"/>
      <c r="IXO32"/>
      <c r="IXP32"/>
      <c r="IXQ32"/>
      <c r="IXR32"/>
      <c r="IXS32"/>
      <c r="IXT32"/>
      <c r="IXU32"/>
      <c r="IXV32"/>
      <c r="IXW32"/>
      <c r="IXX32"/>
      <c r="IXY32"/>
      <c r="IXZ32"/>
      <c r="IYA32"/>
      <c r="IYB32"/>
      <c r="IYC32"/>
      <c r="IYD32"/>
      <c r="IYE32"/>
      <c r="IYF32"/>
      <c r="IYG32"/>
      <c r="IYH32"/>
      <c r="IYI32"/>
      <c r="IYJ32"/>
      <c r="IYK32"/>
      <c r="IYL32"/>
      <c r="IYM32"/>
      <c r="IYN32"/>
      <c r="IYO32"/>
      <c r="IYP32"/>
      <c r="IYQ32"/>
      <c r="IYR32"/>
      <c r="IYS32"/>
      <c r="IYT32"/>
      <c r="IYU32"/>
      <c r="IYV32"/>
      <c r="IYW32"/>
      <c r="IYX32"/>
      <c r="IYY32"/>
      <c r="IYZ32"/>
      <c r="IZA32"/>
      <c r="IZB32"/>
      <c r="IZC32"/>
      <c r="IZD32"/>
      <c r="IZE32"/>
      <c r="IZF32"/>
      <c r="IZG32"/>
      <c r="IZH32"/>
      <c r="IZI32"/>
      <c r="IZJ32"/>
      <c r="IZK32"/>
      <c r="IZL32"/>
      <c r="IZM32"/>
      <c r="IZN32"/>
      <c r="IZO32"/>
      <c r="IZP32"/>
      <c r="IZQ32"/>
      <c r="IZR32"/>
      <c r="IZS32"/>
      <c r="IZT32"/>
      <c r="IZU32"/>
      <c r="IZV32"/>
      <c r="IZW32"/>
      <c r="IZX32"/>
      <c r="IZY32"/>
      <c r="IZZ32"/>
      <c r="JAA32"/>
      <c r="JAB32"/>
      <c r="JAC32"/>
      <c r="JAD32"/>
      <c r="JAE32"/>
      <c r="JAF32"/>
      <c r="JAG32"/>
      <c r="JAH32"/>
      <c r="JAI32"/>
      <c r="JAJ32"/>
      <c r="JAK32"/>
      <c r="JAL32"/>
      <c r="JAM32"/>
      <c r="JAN32"/>
      <c r="JAO32"/>
      <c r="JAP32"/>
      <c r="JAQ32"/>
      <c r="JAR32"/>
      <c r="JAS32"/>
      <c r="JAT32"/>
      <c r="JAU32"/>
      <c r="JAV32"/>
      <c r="JAW32"/>
      <c r="JAX32"/>
      <c r="JAY32"/>
      <c r="JAZ32"/>
      <c r="JBA32"/>
      <c r="JBB32"/>
      <c r="JBC32"/>
      <c r="JBD32"/>
      <c r="JBE32"/>
      <c r="JBF32"/>
      <c r="JBG32"/>
      <c r="JBH32"/>
      <c r="JBI32"/>
      <c r="JBJ32"/>
      <c r="JBK32"/>
      <c r="JBL32"/>
      <c r="JBM32"/>
      <c r="JBN32"/>
      <c r="JBO32"/>
      <c r="JBP32"/>
      <c r="JBQ32"/>
      <c r="JBR32"/>
      <c r="JBS32"/>
      <c r="JBT32"/>
      <c r="JBU32"/>
      <c r="JBV32"/>
      <c r="JBW32"/>
      <c r="JBX32"/>
      <c r="JBY32"/>
      <c r="JBZ32"/>
      <c r="JCA32"/>
      <c r="JCB32"/>
      <c r="JCC32"/>
      <c r="JCD32"/>
      <c r="JCE32"/>
      <c r="JCF32"/>
      <c r="JCG32"/>
      <c r="JCH32"/>
      <c r="JCI32"/>
      <c r="JCJ32"/>
      <c r="JCK32"/>
      <c r="JCL32"/>
      <c r="JCM32"/>
      <c r="JCN32"/>
      <c r="JCO32"/>
      <c r="JCP32"/>
      <c r="JCQ32"/>
      <c r="JCR32"/>
      <c r="JCS32"/>
      <c r="JCT32"/>
      <c r="JCU32"/>
      <c r="JCV32"/>
      <c r="JCW32"/>
      <c r="JCX32"/>
      <c r="JCY32"/>
      <c r="JCZ32"/>
      <c r="JDA32"/>
      <c r="JDB32"/>
      <c r="JDC32"/>
      <c r="JDD32"/>
      <c r="JDE32"/>
      <c r="JDF32"/>
      <c r="JDG32"/>
      <c r="JDH32"/>
      <c r="JDI32"/>
      <c r="JDJ32"/>
      <c r="JDK32"/>
      <c r="JDL32"/>
      <c r="JDM32"/>
      <c r="JDN32"/>
      <c r="JDO32"/>
      <c r="JDP32"/>
      <c r="JDQ32"/>
      <c r="JDR32"/>
      <c r="JDS32"/>
      <c r="JDT32"/>
      <c r="JDU32"/>
      <c r="JDV32"/>
      <c r="JDW32"/>
      <c r="JDX32"/>
      <c r="JDY32"/>
      <c r="JDZ32"/>
      <c r="JEA32"/>
      <c r="JEB32"/>
      <c r="JEC32"/>
      <c r="JED32"/>
      <c r="JEE32"/>
      <c r="JEF32"/>
      <c r="JEG32"/>
      <c r="JEH32"/>
      <c r="JEI32"/>
      <c r="JEJ32"/>
      <c r="JEK32"/>
      <c r="JEL32"/>
      <c r="JEM32"/>
      <c r="JEN32"/>
      <c r="JEO32"/>
      <c r="JEP32"/>
      <c r="JEQ32"/>
      <c r="JER32"/>
      <c r="JES32"/>
      <c r="JET32"/>
      <c r="JEU32"/>
      <c r="JEV32"/>
      <c r="JEW32"/>
      <c r="JEX32"/>
      <c r="JEY32"/>
      <c r="JEZ32"/>
      <c r="JFA32"/>
      <c r="JFB32"/>
      <c r="JFC32"/>
      <c r="JFD32"/>
      <c r="JFE32"/>
      <c r="JFF32"/>
      <c r="JFG32"/>
      <c r="JFH32"/>
      <c r="JFI32"/>
      <c r="JFJ32"/>
      <c r="JFK32"/>
      <c r="JFL32"/>
      <c r="JFM32"/>
      <c r="JFN32"/>
      <c r="JFO32"/>
      <c r="JFP32"/>
      <c r="JFQ32"/>
      <c r="JFR32"/>
      <c r="JFS32"/>
      <c r="JFT32"/>
      <c r="JFU32"/>
      <c r="JFV32"/>
      <c r="JFW32"/>
      <c r="JFX32"/>
      <c r="JFY32"/>
      <c r="JFZ32"/>
      <c r="JGA32"/>
      <c r="JGB32"/>
      <c r="JGC32"/>
      <c r="JGD32"/>
      <c r="JGE32"/>
      <c r="JGF32"/>
      <c r="JGG32"/>
      <c r="JGH32"/>
      <c r="JGI32"/>
      <c r="JGJ32"/>
      <c r="JGK32"/>
      <c r="JGL32"/>
      <c r="JGM32"/>
      <c r="JGN32"/>
      <c r="JGO32"/>
      <c r="JGP32"/>
      <c r="JGQ32"/>
      <c r="JGR32"/>
      <c r="JGS32"/>
      <c r="JGT32"/>
      <c r="JGU32"/>
      <c r="JGV32"/>
      <c r="JGW32"/>
      <c r="JGX32"/>
      <c r="JGY32"/>
      <c r="JGZ32"/>
      <c r="JHA32"/>
      <c r="JHB32"/>
      <c r="JHC32"/>
      <c r="JHD32"/>
      <c r="JHE32"/>
      <c r="JHF32"/>
      <c r="JHG32"/>
      <c r="JHH32"/>
      <c r="JHI32"/>
      <c r="JHJ32"/>
      <c r="JHK32"/>
      <c r="JHL32"/>
      <c r="JHM32"/>
      <c r="JHN32"/>
      <c r="JHO32"/>
      <c r="JHP32"/>
      <c r="JHQ32"/>
      <c r="JHR32"/>
      <c r="JHS32"/>
      <c r="JHT32"/>
      <c r="JHU32"/>
      <c r="JHV32"/>
      <c r="JHW32"/>
      <c r="JHX32"/>
      <c r="JHY32"/>
      <c r="JHZ32"/>
      <c r="JIA32"/>
      <c r="JIB32"/>
      <c r="JIC32"/>
      <c r="JID32"/>
      <c r="JIE32"/>
      <c r="JIF32"/>
      <c r="JIG32"/>
      <c r="JIH32"/>
      <c r="JII32"/>
      <c r="JIJ32"/>
      <c r="JIK32"/>
      <c r="JIL32"/>
      <c r="JIM32"/>
      <c r="JIN32"/>
      <c r="JIO32"/>
      <c r="JIP32"/>
      <c r="JIQ32"/>
      <c r="JIR32"/>
      <c r="JIS32"/>
      <c r="JIT32"/>
      <c r="JIU32"/>
      <c r="JIV32"/>
      <c r="JIW32"/>
      <c r="JIX32"/>
      <c r="JIY32"/>
      <c r="JIZ32"/>
      <c r="JJA32"/>
      <c r="JJB32"/>
      <c r="JJC32"/>
      <c r="JJD32"/>
      <c r="JJE32"/>
      <c r="JJF32"/>
      <c r="JJG32"/>
      <c r="JJH32"/>
      <c r="JJI32"/>
      <c r="JJJ32"/>
      <c r="JJK32"/>
      <c r="JJL32"/>
      <c r="JJM32"/>
      <c r="JJN32"/>
      <c r="JJO32"/>
      <c r="JJP32"/>
      <c r="JJQ32"/>
      <c r="JJR32"/>
      <c r="JJS32"/>
      <c r="JJT32"/>
      <c r="JJU32"/>
      <c r="JJV32"/>
      <c r="JJW32"/>
      <c r="JJX32"/>
      <c r="JJY32"/>
      <c r="JJZ32"/>
      <c r="JKA32"/>
      <c r="JKB32"/>
      <c r="JKC32"/>
      <c r="JKD32"/>
      <c r="JKE32"/>
      <c r="JKF32"/>
      <c r="JKG32"/>
      <c r="JKH32"/>
      <c r="JKI32"/>
      <c r="JKJ32"/>
      <c r="JKK32"/>
      <c r="JKL32"/>
      <c r="JKM32"/>
      <c r="JKN32"/>
      <c r="JKO32"/>
      <c r="JKP32"/>
      <c r="JKQ32"/>
      <c r="JKR32"/>
      <c r="JKS32"/>
      <c r="JKT32"/>
      <c r="JKU32"/>
      <c r="JKV32"/>
      <c r="JKW32"/>
      <c r="JKX32"/>
      <c r="JKY32"/>
      <c r="JKZ32"/>
      <c r="JLA32"/>
      <c r="JLB32"/>
      <c r="JLC32"/>
      <c r="JLD32"/>
      <c r="JLE32"/>
      <c r="JLF32"/>
      <c r="JLG32"/>
      <c r="JLH32"/>
      <c r="JLI32"/>
      <c r="JLJ32"/>
      <c r="JLK32"/>
      <c r="JLL32"/>
      <c r="JLM32"/>
      <c r="JLN32"/>
      <c r="JLO32"/>
      <c r="JLP32"/>
      <c r="JLQ32"/>
      <c r="JLR32"/>
      <c r="JLS32"/>
      <c r="JLT32"/>
      <c r="JLU32"/>
      <c r="JLV32"/>
      <c r="JLW32"/>
      <c r="JLX32"/>
      <c r="JLY32"/>
      <c r="JLZ32"/>
      <c r="JMA32"/>
      <c r="JMB32"/>
      <c r="JMC32"/>
      <c r="JMD32"/>
      <c r="JME32"/>
      <c r="JMF32"/>
      <c r="JMG32"/>
      <c r="JMH32"/>
      <c r="JMI32"/>
      <c r="JMJ32"/>
      <c r="JMK32"/>
      <c r="JML32"/>
      <c r="JMM32"/>
      <c r="JMN32"/>
      <c r="JMO32"/>
      <c r="JMP32"/>
      <c r="JMQ32"/>
      <c r="JMR32"/>
      <c r="JMS32"/>
      <c r="JMT32"/>
      <c r="JMU32"/>
      <c r="JMV32"/>
      <c r="JMW32"/>
      <c r="JMX32"/>
      <c r="JMY32"/>
      <c r="JMZ32"/>
      <c r="JNA32"/>
      <c r="JNB32"/>
      <c r="JNC32"/>
      <c r="JND32"/>
      <c r="JNE32"/>
      <c r="JNF32"/>
      <c r="JNG32"/>
      <c r="JNH32"/>
      <c r="JNI32"/>
      <c r="JNJ32"/>
      <c r="JNK32"/>
      <c r="JNL32"/>
      <c r="JNM32"/>
      <c r="JNN32"/>
      <c r="JNO32"/>
      <c r="JNP32"/>
      <c r="JNQ32"/>
      <c r="JNR32"/>
      <c r="JNS32"/>
      <c r="JNT32"/>
      <c r="JNU32"/>
      <c r="JNV32"/>
      <c r="JNW32"/>
      <c r="JNX32"/>
      <c r="JNY32"/>
      <c r="JNZ32"/>
      <c r="JOA32"/>
      <c r="JOB32"/>
      <c r="JOC32"/>
      <c r="JOD32"/>
      <c r="JOE32"/>
      <c r="JOF32"/>
      <c r="JOG32"/>
      <c r="JOH32"/>
      <c r="JOI32"/>
      <c r="JOJ32"/>
      <c r="JOK32"/>
      <c r="JOL32"/>
      <c r="JOM32"/>
      <c r="JON32"/>
      <c r="JOO32"/>
      <c r="JOP32"/>
      <c r="JOQ32"/>
      <c r="JOR32"/>
      <c r="JOS32"/>
      <c r="JOT32"/>
      <c r="JOU32"/>
      <c r="JOV32"/>
      <c r="JOW32"/>
      <c r="JOX32"/>
      <c r="JOY32"/>
      <c r="JOZ32"/>
      <c r="JPA32"/>
      <c r="JPB32"/>
      <c r="JPC32"/>
      <c r="JPD32"/>
      <c r="JPE32"/>
      <c r="JPF32"/>
      <c r="JPG32"/>
      <c r="JPH32"/>
      <c r="JPI32"/>
      <c r="JPJ32"/>
      <c r="JPK32"/>
      <c r="JPL32"/>
      <c r="JPM32"/>
      <c r="JPN32"/>
      <c r="JPO32"/>
      <c r="JPP32"/>
      <c r="JPQ32"/>
      <c r="JPR32"/>
      <c r="JPS32"/>
      <c r="JPT32"/>
      <c r="JPU32"/>
      <c r="JPV32"/>
      <c r="JPW32"/>
      <c r="JPX32"/>
      <c r="JPY32"/>
      <c r="JPZ32"/>
      <c r="JQA32"/>
      <c r="JQB32"/>
      <c r="JQC32"/>
      <c r="JQD32"/>
      <c r="JQE32"/>
      <c r="JQF32"/>
      <c r="JQG32"/>
      <c r="JQH32"/>
      <c r="JQI32"/>
      <c r="JQJ32"/>
      <c r="JQK32"/>
      <c r="JQL32"/>
      <c r="JQM32"/>
      <c r="JQN32"/>
      <c r="JQO32"/>
      <c r="JQP32"/>
      <c r="JQQ32"/>
      <c r="JQR32"/>
      <c r="JQS32"/>
      <c r="JQT32"/>
      <c r="JQU32"/>
      <c r="JQV32"/>
      <c r="JQW32"/>
      <c r="JQX32"/>
      <c r="JQY32"/>
      <c r="JQZ32"/>
      <c r="JRA32"/>
      <c r="JRB32"/>
      <c r="JRC32"/>
      <c r="JRD32"/>
      <c r="JRE32"/>
      <c r="JRF32"/>
      <c r="JRG32"/>
      <c r="JRH32"/>
      <c r="JRI32"/>
      <c r="JRJ32"/>
      <c r="JRK32"/>
      <c r="JRL32"/>
      <c r="JRM32"/>
      <c r="JRN32"/>
      <c r="JRO32"/>
      <c r="JRP32"/>
      <c r="JRQ32"/>
      <c r="JRR32"/>
      <c r="JRS32"/>
      <c r="JRT32"/>
      <c r="JRU32"/>
      <c r="JRV32"/>
      <c r="JRW32"/>
      <c r="JRX32"/>
      <c r="JRY32"/>
      <c r="JRZ32"/>
      <c r="JSA32"/>
      <c r="JSB32"/>
      <c r="JSC32"/>
      <c r="JSD32"/>
      <c r="JSE32"/>
      <c r="JSF32"/>
      <c r="JSG32"/>
      <c r="JSH32"/>
      <c r="JSI32"/>
      <c r="JSJ32"/>
      <c r="JSK32"/>
      <c r="JSL32"/>
      <c r="JSM32"/>
      <c r="JSN32"/>
      <c r="JSO32"/>
      <c r="JSP32"/>
      <c r="JSQ32"/>
      <c r="JSR32"/>
      <c r="JSS32"/>
      <c r="JST32"/>
      <c r="JSU32"/>
      <c r="JSV32"/>
      <c r="JSW32"/>
      <c r="JSX32"/>
      <c r="JSY32"/>
      <c r="JSZ32"/>
      <c r="JTA32"/>
      <c r="JTB32"/>
      <c r="JTC32"/>
      <c r="JTD32"/>
      <c r="JTE32"/>
      <c r="JTF32"/>
      <c r="JTG32"/>
      <c r="JTH32"/>
      <c r="JTI32"/>
      <c r="JTJ32"/>
      <c r="JTK32"/>
      <c r="JTL32"/>
      <c r="JTM32"/>
      <c r="JTN32"/>
      <c r="JTO32"/>
      <c r="JTP32"/>
      <c r="JTQ32"/>
      <c r="JTR32"/>
      <c r="JTS32"/>
      <c r="JTT32"/>
      <c r="JTU32"/>
      <c r="JTV32"/>
      <c r="JTW32"/>
      <c r="JTX32"/>
      <c r="JTY32"/>
      <c r="JTZ32"/>
      <c r="JUA32"/>
      <c r="JUB32"/>
      <c r="JUC32"/>
      <c r="JUD32"/>
      <c r="JUE32"/>
      <c r="JUF32"/>
      <c r="JUG32"/>
      <c r="JUH32"/>
      <c r="JUI32"/>
      <c r="JUJ32"/>
      <c r="JUK32"/>
      <c r="JUL32"/>
      <c r="JUM32"/>
      <c r="JUN32"/>
      <c r="JUO32"/>
      <c r="JUP32"/>
      <c r="JUQ32"/>
      <c r="JUR32"/>
      <c r="JUS32"/>
      <c r="JUT32"/>
      <c r="JUU32"/>
      <c r="JUV32"/>
      <c r="JUW32"/>
      <c r="JUX32"/>
      <c r="JUY32"/>
      <c r="JUZ32"/>
      <c r="JVA32"/>
      <c r="JVB32"/>
      <c r="JVC32"/>
      <c r="JVD32"/>
      <c r="JVE32"/>
      <c r="JVF32"/>
      <c r="JVG32"/>
      <c r="JVH32"/>
      <c r="JVI32"/>
      <c r="JVJ32"/>
      <c r="JVK32"/>
      <c r="JVL32"/>
      <c r="JVM32"/>
      <c r="JVN32"/>
      <c r="JVO32"/>
      <c r="JVP32"/>
      <c r="JVQ32"/>
      <c r="JVR32"/>
      <c r="JVS32"/>
      <c r="JVT32"/>
      <c r="JVU32"/>
      <c r="JVV32"/>
      <c r="JVW32"/>
      <c r="JVX32"/>
      <c r="JVY32"/>
      <c r="JVZ32"/>
      <c r="JWA32"/>
      <c r="JWB32"/>
      <c r="JWC32"/>
      <c r="JWD32"/>
      <c r="JWE32"/>
      <c r="JWF32"/>
      <c r="JWG32"/>
      <c r="JWH32"/>
      <c r="JWI32"/>
      <c r="JWJ32"/>
      <c r="JWK32"/>
      <c r="JWL32"/>
      <c r="JWM32"/>
      <c r="JWN32"/>
      <c r="JWO32"/>
      <c r="JWP32"/>
      <c r="JWQ32"/>
      <c r="JWR32"/>
      <c r="JWS32"/>
      <c r="JWT32"/>
      <c r="JWU32"/>
      <c r="JWV32"/>
      <c r="JWW32"/>
      <c r="JWX32"/>
      <c r="JWY32"/>
      <c r="JWZ32"/>
      <c r="JXA32"/>
      <c r="JXB32"/>
      <c r="JXC32"/>
      <c r="JXD32"/>
      <c r="JXE32"/>
      <c r="JXF32"/>
      <c r="JXG32"/>
      <c r="JXH32"/>
      <c r="JXI32"/>
      <c r="JXJ32"/>
      <c r="JXK32"/>
      <c r="JXL32"/>
      <c r="JXM32"/>
      <c r="JXN32"/>
      <c r="JXO32"/>
      <c r="JXP32"/>
      <c r="JXQ32"/>
      <c r="JXR32"/>
      <c r="JXS32"/>
      <c r="JXT32"/>
      <c r="JXU32"/>
      <c r="JXV32"/>
      <c r="JXW32"/>
      <c r="JXX32"/>
      <c r="JXY32"/>
      <c r="JXZ32"/>
      <c r="JYA32"/>
      <c r="JYB32"/>
      <c r="JYC32"/>
      <c r="JYD32"/>
      <c r="JYE32"/>
      <c r="JYF32"/>
      <c r="JYG32"/>
      <c r="JYH32"/>
      <c r="JYI32"/>
      <c r="JYJ32"/>
      <c r="JYK32"/>
      <c r="JYL32"/>
      <c r="JYM32"/>
      <c r="JYN32"/>
      <c r="JYO32"/>
      <c r="JYP32"/>
      <c r="JYQ32"/>
      <c r="JYR32"/>
      <c r="JYS32"/>
      <c r="JYT32"/>
      <c r="JYU32"/>
      <c r="JYV32"/>
      <c r="JYW32"/>
      <c r="JYX32"/>
      <c r="JYY32"/>
      <c r="JYZ32"/>
      <c r="JZA32"/>
      <c r="JZB32"/>
      <c r="JZC32"/>
      <c r="JZD32"/>
      <c r="JZE32"/>
      <c r="JZF32"/>
      <c r="JZG32"/>
      <c r="JZH32"/>
      <c r="JZI32"/>
      <c r="JZJ32"/>
      <c r="JZK32"/>
      <c r="JZL32"/>
      <c r="JZM32"/>
      <c r="JZN32"/>
      <c r="JZO32"/>
      <c r="JZP32"/>
      <c r="JZQ32"/>
      <c r="JZR32"/>
      <c r="JZS32"/>
      <c r="JZT32"/>
      <c r="JZU32"/>
      <c r="JZV32"/>
      <c r="JZW32"/>
      <c r="JZX32"/>
      <c r="JZY32"/>
      <c r="JZZ32"/>
      <c r="KAA32"/>
      <c r="KAB32"/>
      <c r="KAC32"/>
      <c r="KAD32"/>
      <c r="KAE32"/>
      <c r="KAF32"/>
      <c r="KAG32"/>
      <c r="KAH32"/>
      <c r="KAI32"/>
      <c r="KAJ32"/>
      <c r="KAK32"/>
      <c r="KAL32"/>
      <c r="KAM32"/>
      <c r="KAN32"/>
      <c r="KAO32"/>
      <c r="KAP32"/>
      <c r="KAQ32"/>
      <c r="KAR32"/>
      <c r="KAS32"/>
      <c r="KAT32"/>
      <c r="KAU32"/>
      <c r="KAV32"/>
      <c r="KAW32"/>
      <c r="KAX32"/>
      <c r="KAY32"/>
      <c r="KAZ32"/>
      <c r="KBA32"/>
      <c r="KBB32"/>
      <c r="KBC32"/>
      <c r="KBD32"/>
      <c r="KBE32"/>
      <c r="KBF32"/>
      <c r="KBG32"/>
      <c r="KBH32"/>
      <c r="KBI32"/>
      <c r="KBJ32"/>
      <c r="KBK32"/>
      <c r="KBL32"/>
      <c r="KBM32"/>
      <c r="KBN32"/>
      <c r="KBO32"/>
      <c r="KBP32"/>
      <c r="KBQ32"/>
      <c r="KBR32"/>
      <c r="KBS32"/>
      <c r="KBT32"/>
      <c r="KBU32"/>
      <c r="KBV32"/>
      <c r="KBW32"/>
      <c r="KBX32"/>
      <c r="KBY32"/>
      <c r="KBZ32"/>
      <c r="KCA32"/>
      <c r="KCB32"/>
      <c r="KCC32"/>
      <c r="KCD32"/>
      <c r="KCE32"/>
      <c r="KCF32"/>
      <c r="KCG32"/>
      <c r="KCH32"/>
      <c r="KCI32"/>
      <c r="KCJ32"/>
      <c r="KCK32"/>
      <c r="KCL32"/>
      <c r="KCM32"/>
      <c r="KCN32"/>
      <c r="KCO32"/>
      <c r="KCP32"/>
      <c r="KCQ32"/>
      <c r="KCR32"/>
      <c r="KCS32"/>
      <c r="KCT32"/>
      <c r="KCU32"/>
      <c r="KCV32"/>
      <c r="KCW32"/>
      <c r="KCX32"/>
      <c r="KCY32"/>
      <c r="KCZ32"/>
      <c r="KDA32"/>
      <c r="KDB32"/>
      <c r="KDC32"/>
      <c r="KDD32"/>
      <c r="KDE32"/>
      <c r="KDF32"/>
      <c r="KDG32"/>
      <c r="KDH32"/>
      <c r="KDI32"/>
      <c r="KDJ32"/>
      <c r="KDK32"/>
      <c r="KDL32"/>
      <c r="KDM32"/>
      <c r="KDN32"/>
      <c r="KDO32"/>
      <c r="KDP32"/>
      <c r="KDQ32"/>
      <c r="KDR32"/>
      <c r="KDS32"/>
      <c r="KDT32"/>
      <c r="KDU32"/>
      <c r="KDV32"/>
      <c r="KDW32"/>
      <c r="KDX32"/>
      <c r="KDY32"/>
      <c r="KDZ32"/>
      <c r="KEA32"/>
      <c r="KEB32"/>
      <c r="KEC32"/>
      <c r="KED32"/>
      <c r="KEE32"/>
      <c r="KEF32"/>
      <c r="KEG32"/>
      <c r="KEH32"/>
      <c r="KEI32"/>
      <c r="KEJ32"/>
      <c r="KEK32"/>
      <c r="KEL32"/>
      <c r="KEM32"/>
      <c r="KEN32"/>
      <c r="KEO32"/>
      <c r="KEP32"/>
      <c r="KEQ32"/>
      <c r="KER32"/>
      <c r="KES32"/>
      <c r="KET32"/>
      <c r="KEU32"/>
      <c r="KEV32"/>
      <c r="KEW32"/>
      <c r="KEX32"/>
      <c r="KEY32"/>
      <c r="KEZ32"/>
      <c r="KFA32"/>
      <c r="KFB32"/>
      <c r="KFC32"/>
      <c r="KFD32"/>
      <c r="KFE32"/>
      <c r="KFF32"/>
      <c r="KFG32"/>
      <c r="KFH32"/>
      <c r="KFI32"/>
      <c r="KFJ32"/>
      <c r="KFK32"/>
      <c r="KFL32"/>
      <c r="KFM32"/>
      <c r="KFN32"/>
      <c r="KFO32"/>
      <c r="KFP32"/>
      <c r="KFQ32"/>
      <c r="KFR32"/>
      <c r="KFS32"/>
      <c r="KFT32"/>
      <c r="KFU32"/>
      <c r="KFV32"/>
      <c r="KFW32"/>
      <c r="KFX32"/>
      <c r="KFY32"/>
      <c r="KFZ32"/>
      <c r="KGA32"/>
      <c r="KGB32"/>
      <c r="KGC32"/>
      <c r="KGD32"/>
      <c r="KGE32"/>
      <c r="KGF32"/>
      <c r="KGG32"/>
      <c r="KGH32"/>
      <c r="KGI32"/>
      <c r="KGJ32"/>
      <c r="KGK32"/>
      <c r="KGL32"/>
      <c r="KGM32"/>
      <c r="KGN32"/>
      <c r="KGO32"/>
      <c r="KGP32"/>
      <c r="KGQ32"/>
      <c r="KGR32"/>
      <c r="KGS32"/>
      <c r="KGT32"/>
      <c r="KGU32"/>
      <c r="KGV32"/>
      <c r="KGW32"/>
      <c r="KGX32"/>
      <c r="KGY32"/>
      <c r="KGZ32"/>
      <c r="KHA32"/>
      <c r="KHB32"/>
      <c r="KHC32"/>
      <c r="KHD32"/>
      <c r="KHE32"/>
      <c r="KHF32"/>
      <c r="KHG32"/>
      <c r="KHH32"/>
      <c r="KHI32"/>
      <c r="KHJ32"/>
      <c r="KHK32"/>
      <c r="KHL32"/>
      <c r="KHM32"/>
      <c r="KHN32"/>
      <c r="KHO32"/>
      <c r="KHP32"/>
      <c r="KHQ32"/>
      <c r="KHR32"/>
      <c r="KHS32"/>
      <c r="KHT32"/>
      <c r="KHU32"/>
      <c r="KHV32"/>
      <c r="KHW32"/>
      <c r="KHX32"/>
      <c r="KHY32"/>
      <c r="KHZ32"/>
      <c r="KIA32"/>
      <c r="KIB32"/>
      <c r="KIC32"/>
      <c r="KID32"/>
      <c r="KIE32"/>
      <c r="KIF32"/>
      <c r="KIG32"/>
      <c r="KIH32"/>
      <c r="KII32"/>
      <c r="KIJ32"/>
      <c r="KIK32"/>
      <c r="KIL32"/>
      <c r="KIM32"/>
      <c r="KIN32"/>
      <c r="KIO32"/>
      <c r="KIP32"/>
      <c r="KIQ32"/>
      <c r="KIR32"/>
      <c r="KIS32"/>
      <c r="KIT32"/>
      <c r="KIU32"/>
      <c r="KIV32"/>
      <c r="KIW32"/>
      <c r="KIX32"/>
      <c r="KIY32"/>
      <c r="KIZ32"/>
      <c r="KJA32"/>
      <c r="KJB32"/>
      <c r="KJC32"/>
      <c r="KJD32"/>
      <c r="KJE32"/>
      <c r="KJF32"/>
      <c r="KJG32"/>
      <c r="KJH32"/>
      <c r="KJI32"/>
      <c r="KJJ32"/>
      <c r="KJK32"/>
      <c r="KJL32"/>
      <c r="KJM32"/>
      <c r="KJN32"/>
      <c r="KJO32"/>
      <c r="KJP32"/>
      <c r="KJQ32"/>
      <c r="KJR32"/>
      <c r="KJS32"/>
      <c r="KJT32"/>
      <c r="KJU32"/>
      <c r="KJV32"/>
      <c r="KJW32"/>
      <c r="KJX32"/>
      <c r="KJY32"/>
      <c r="KJZ32"/>
      <c r="KKA32"/>
      <c r="KKB32"/>
      <c r="KKC32"/>
      <c r="KKD32"/>
      <c r="KKE32"/>
      <c r="KKF32"/>
      <c r="KKG32"/>
      <c r="KKH32"/>
      <c r="KKI32"/>
      <c r="KKJ32"/>
      <c r="KKK32"/>
      <c r="KKL32"/>
      <c r="KKM32"/>
      <c r="KKN32"/>
      <c r="KKO32"/>
      <c r="KKP32"/>
      <c r="KKQ32"/>
      <c r="KKR32"/>
      <c r="KKS32"/>
      <c r="KKT32"/>
      <c r="KKU32"/>
      <c r="KKV32"/>
      <c r="KKW32"/>
      <c r="KKX32"/>
      <c r="KKY32"/>
      <c r="KKZ32"/>
      <c r="KLA32"/>
      <c r="KLB32"/>
      <c r="KLC32"/>
      <c r="KLD32"/>
      <c r="KLE32"/>
      <c r="KLF32"/>
      <c r="KLG32"/>
      <c r="KLH32"/>
      <c r="KLI32"/>
      <c r="KLJ32"/>
      <c r="KLK32"/>
      <c r="KLL32"/>
      <c r="KLM32"/>
      <c r="KLN32"/>
      <c r="KLO32"/>
      <c r="KLP32"/>
      <c r="KLQ32"/>
      <c r="KLR32"/>
      <c r="KLS32"/>
      <c r="KLT32"/>
      <c r="KLU32"/>
      <c r="KLV32"/>
      <c r="KLW32"/>
      <c r="KLX32"/>
      <c r="KLY32"/>
      <c r="KLZ32"/>
      <c r="KMA32"/>
      <c r="KMB32"/>
      <c r="KMC32"/>
      <c r="KMD32"/>
      <c r="KME32"/>
      <c r="KMF32"/>
      <c r="KMG32"/>
      <c r="KMH32"/>
      <c r="KMI32"/>
      <c r="KMJ32"/>
      <c r="KMK32"/>
      <c r="KML32"/>
      <c r="KMM32"/>
      <c r="KMN32"/>
      <c r="KMO32"/>
      <c r="KMP32"/>
      <c r="KMQ32"/>
      <c r="KMR32"/>
      <c r="KMS32"/>
      <c r="KMT32"/>
      <c r="KMU32"/>
      <c r="KMV32"/>
      <c r="KMW32"/>
      <c r="KMX32"/>
      <c r="KMY32"/>
      <c r="KMZ32"/>
      <c r="KNA32"/>
      <c r="KNB32"/>
      <c r="KNC32"/>
      <c r="KND32"/>
      <c r="KNE32"/>
      <c r="KNF32"/>
      <c r="KNG32"/>
      <c r="KNH32"/>
      <c r="KNI32"/>
      <c r="KNJ32"/>
      <c r="KNK32"/>
      <c r="KNL32"/>
      <c r="KNM32"/>
      <c r="KNN32"/>
      <c r="KNO32"/>
      <c r="KNP32"/>
      <c r="KNQ32"/>
      <c r="KNR32"/>
      <c r="KNS32"/>
      <c r="KNT32"/>
      <c r="KNU32"/>
      <c r="KNV32"/>
      <c r="KNW32"/>
      <c r="KNX32"/>
      <c r="KNY32"/>
      <c r="KNZ32"/>
      <c r="KOA32"/>
      <c r="KOB32"/>
      <c r="KOC32"/>
      <c r="KOD32"/>
      <c r="KOE32"/>
      <c r="KOF32"/>
      <c r="KOG32"/>
      <c r="KOH32"/>
      <c r="KOI32"/>
      <c r="KOJ32"/>
      <c r="KOK32"/>
      <c r="KOL32"/>
      <c r="KOM32"/>
      <c r="KON32"/>
      <c r="KOO32"/>
      <c r="KOP32"/>
      <c r="KOQ32"/>
      <c r="KOR32"/>
      <c r="KOS32"/>
      <c r="KOT32"/>
      <c r="KOU32"/>
      <c r="KOV32"/>
      <c r="KOW32"/>
      <c r="KOX32"/>
      <c r="KOY32"/>
      <c r="KOZ32"/>
      <c r="KPA32"/>
      <c r="KPB32"/>
      <c r="KPC32"/>
      <c r="KPD32"/>
      <c r="KPE32"/>
      <c r="KPF32"/>
      <c r="KPG32"/>
      <c r="KPH32"/>
      <c r="KPI32"/>
      <c r="KPJ32"/>
      <c r="KPK32"/>
      <c r="KPL32"/>
      <c r="KPM32"/>
      <c r="KPN32"/>
      <c r="KPO32"/>
      <c r="KPP32"/>
      <c r="KPQ32"/>
      <c r="KPR32"/>
      <c r="KPS32"/>
      <c r="KPT32"/>
      <c r="KPU32"/>
      <c r="KPV32"/>
      <c r="KPW32"/>
      <c r="KPX32"/>
      <c r="KPY32"/>
      <c r="KPZ32"/>
      <c r="KQA32"/>
      <c r="KQB32"/>
      <c r="KQC32"/>
      <c r="KQD32"/>
      <c r="KQE32"/>
      <c r="KQF32"/>
      <c r="KQG32"/>
      <c r="KQH32"/>
      <c r="KQI32"/>
      <c r="KQJ32"/>
      <c r="KQK32"/>
      <c r="KQL32"/>
      <c r="KQM32"/>
      <c r="KQN32"/>
      <c r="KQO32"/>
      <c r="KQP32"/>
      <c r="KQQ32"/>
      <c r="KQR32"/>
      <c r="KQS32"/>
      <c r="KQT32"/>
      <c r="KQU32"/>
      <c r="KQV32"/>
      <c r="KQW32"/>
      <c r="KQX32"/>
      <c r="KQY32"/>
      <c r="KQZ32"/>
      <c r="KRA32"/>
      <c r="KRB32"/>
      <c r="KRC32"/>
      <c r="KRD32"/>
      <c r="KRE32"/>
      <c r="KRF32"/>
      <c r="KRG32"/>
      <c r="KRH32"/>
      <c r="KRI32"/>
      <c r="KRJ32"/>
      <c r="KRK32"/>
      <c r="KRL32"/>
      <c r="KRM32"/>
      <c r="KRN32"/>
      <c r="KRO32"/>
      <c r="KRP32"/>
      <c r="KRQ32"/>
      <c r="KRR32"/>
      <c r="KRS32"/>
      <c r="KRT32"/>
      <c r="KRU32"/>
      <c r="KRV32"/>
      <c r="KRW32"/>
      <c r="KRX32"/>
      <c r="KRY32"/>
      <c r="KRZ32"/>
      <c r="KSA32"/>
      <c r="KSB32"/>
      <c r="KSC32"/>
      <c r="KSD32"/>
      <c r="KSE32"/>
      <c r="KSF32"/>
      <c r="KSG32"/>
      <c r="KSH32"/>
      <c r="KSI32"/>
      <c r="KSJ32"/>
      <c r="KSK32"/>
      <c r="KSL32"/>
      <c r="KSM32"/>
      <c r="KSN32"/>
      <c r="KSO32"/>
      <c r="KSP32"/>
      <c r="KSQ32"/>
      <c r="KSR32"/>
      <c r="KSS32"/>
      <c r="KST32"/>
      <c r="KSU32"/>
      <c r="KSV32"/>
      <c r="KSW32"/>
      <c r="KSX32"/>
      <c r="KSY32"/>
      <c r="KSZ32"/>
      <c r="KTA32"/>
      <c r="KTB32"/>
      <c r="KTC32"/>
      <c r="KTD32"/>
      <c r="KTE32"/>
      <c r="KTF32"/>
      <c r="KTG32"/>
      <c r="KTH32"/>
      <c r="KTI32"/>
      <c r="KTJ32"/>
      <c r="KTK32"/>
      <c r="KTL32"/>
      <c r="KTM32"/>
      <c r="KTN32"/>
      <c r="KTO32"/>
      <c r="KTP32"/>
      <c r="KTQ32"/>
      <c r="KTR32"/>
      <c r="KTS32"/>
      <c r="KTT32"/>
      <c r="KTU32"/>
      <c r="KTV32"/>
      <c r="KTW32"/>
      <c r="KTX32"/>
      <c r="KTY32"/>
      <c r="KTZ32"/>
      <c r="KUA32"/>
      <c r="KUB32"/>
      <c r="KUC32"/>
      <c r="KUD32"/>
      <c r="KUE32"/>
      <c r="KUF32"/>
      <c r="KUG32"/>
      <c r="KUH32"/>
      <c r="KUI32"/>
      <c r="KUJ32"/>
      <c r="KUK32"/>
      <c r="KUL32"/>
      <c r="KUM32"/>
      <c r="KUN32"/>
      <c r="KUO32"/>
      <c r="KUP32"/>
      <c r="KUQ32"/>
      <c r="KUR32"/>
      <c r="KUS32"/>
      <c r="KUT32"/>
      <c r="KUU32"/>
      <c r="KUV32"/>
      <c r="KUW32"/>
      <c r="KUX32"/>
      <c r="KUY32"/>
      <c r="KUZ32"/>
      <c r="KVA32"/>
      <c r="KVB32"/>
      <c r="KVC32"/>
      <c r="KVD32"/>
      <c r="KVE32"/>
      <c r="KVF32"/>
      <c r="KVG32"/>
      <c r="KVH32"/>
      <c r="KVI32"/>
      <c r="KVJ32"/>
      <c r="KVK32"/>
      <c r="KVL32"/>
      <c r="KVM32"/>
      <c r="KVN32"/>
      <c r="KVO32"/>
      <c r="KVP32"/>
      <c r="KVQ32"/>
      <c r="KVR32"/>
      <c r="KVS32"/>
      <c r="KVT32"/>
      <c r="KVU32"/>
      <c r="KVV32"/>
      <c r="KVW32"/>
      <c r="KVX32"/>
      <c r="KVY32"/>
      <c r="KVZ32"/>
      <c r="KWA32"/>
      <c r="KWB32"/>
      <c r="KWC32"/>
      <c r="KWD32"/>
      <c r="KWE32"/>
      <c r="KWF32"/>
      <c r="KWG32"/>
      <c r="KWH32"/>
      <c r="KWI32"/>
      <c r="KWJ32"/>
      <c r="KWK32"/>
      <c r="KWL32"/>
      <c r="KWM32"/>
      <c r="KWN32"/>
      <c r="KWO32"/>
      <c r="KWP32"/>
      <c r="KWQ32"/>
      <c r="KWR32"/>
      <c r="KWS32"/>
      <c r="KWT32"/>
      <c r="KWU32"/>
      <c r="KWV32"/>
      <c r="KWW32"/>
      <c r="KWX32"/>
      <c r="KWY32"/>
      <c r="KWZ32"/>
      <c r="KXA32"/>
      <c r="KXB32"/>
      <c r="KXC32"/>
      <c r="KXD32"/>
      <c r="KXE32"/>
      <c r="KXF32"/>
      <c r="KXG32"/>
      <c r="KXH32"/>
      <c r="KXI32"/>
      <c r="KXJ32"/>
      <c r="KXK32"/>
      <c r="KXL32"/>
      <c r="KXM32"/>
      <c r="KXN32"/>
      <c r="KXO32"/>
      <c r="KXP32"/>
      <c r="KXQ32"/>
      <c r="KXR32"/>
      <c r="KXS32"/>
      <c r="KXT32"/>
      <c r="KXU32"/>
      <c r="KXV32"/>
      <c r="KXW32"/>
      <c r="KXX32"/>
      <c r="KXY32"/>
      <c r="KXZ32"/>
      <c r="KYA32"/>
      <c r="KYB32"/>
      <c r="KYC32"/>
      <c r="KYD32"/>
      <c r="KYE32"/>
      <c r="KYF32"/>
      <c r="KYG32"/>
      <c r="KYH32"/>
      <c r="KYI32"/>
      <c r="KYJ32"/>
      <c r="KYK32"/>
      <c r="KYL32"/>
      <c r="KYM32"/>
      <c r="KYN32"/>
      <c r="KYO32"/>
      <c r="KYP32"/>
      <c r="KYQ32"/>
      <c r="KYR32"/>
      <c r="KYS32"/>
      <c r="KYT32"/>
      <c r="KYU32"/>
      <c r="KYV32"/>
      <c r="KYW32"/>
      <c r="KYX32"/>
      <c r="KYY32"/>
      <c r="KYZ32"/>
      <c r="KZA32"/>
      <c r="KZB32"/>
      <c r="KZC32"/>
      <c r="KZD32"/>
      <c r="KZE32"/>
      <c r="KZF32"/>
      <c r="KZG32"/>
      <c r="KZH32"/>
      <c r="KZI32"/>
      <c r="KZJ32"/>
      <c r="KZK32"/>
      <c r="KZL32"/>
      <c r="KZM32"/>
      <c r="KZN32"/>
      <c r="KZO32"/>
      <c r="KZP32"/>
      <c r="KZQ32"/>
      <c r="KZR32"/>
      <c r="KZS32"/>
      <c r="KZT32"/>
      <c r="KZU32"/>
      <c r="KZV32"/>
      <c r="KZW32"/>
      <c r="KZX32"/>
      <c r="KZY32"/>
      <c r="KZZ32"/>
      <c r="LAA32"/>
      <c r="LAB32"/>
      <c r="LAC32"/>
      <c r="LAD32"/>
      <c r="LAE32"/>
      <c r="LAF32"/>
      <c r="LAG32"/>
      <c r="LAH32"/>
      <c r="LAI32"/>
      <c r="LAJ32"/>
      <c r="LAK32"/>
      <c r="LAL32"/>
      <c r="LAM32"/>
      <c r="LAN32"/>
      <c r="LAO32"/>
      <c r="LAP32"/>
      <c r="LAQ32"/>
      <c r="LAR32"/>
      <c r="LAS32"/>
      <c r="LAT32"/>
      <c r="LAU32"/>
      <c r="LAV32"/>
      <c r="LAW32"/>
      <c r="LAX32"/>
      <c r="LAY32"/>
      <c r="LAZ32"/>
      <c r="LBA32"/>
      <c r="LBB32"/>
      <c r="LBC32"/>
      <c r="LBD32"/>
      <c r="LBE32"/>
      <c r="LBF32"/>
      <c r="LBG32"/>
      <c r="LBH32"/>
      <c r="LBI32"/>
      <c r="LBJ32"/>
      <c r="LBK32"/>
      <c r="LBL32"/>
      <c r="LBM32"/>
      <c r="LBN32"/>
      <c r="LBO32"/>
      <c r="LBP32"/>
      <c r="LBQ32"/>
      <c r="LBR32"/>
      <c r="LBS32"/>
      <c r="LBT32"/>
      <c r="LBU32"/>
      <c r="LBV32"/>
      <c r="LBW32"/>
      <c r="LBX32"/>
      <c r="LBY32"/>
      <c r="LBZ32"/>
      <c r="LCA32"/>
      <c r="LCB32"/>
      <c r="LCC32"/>
      <c r="LCD32"/>
      <c r="LCE32"/>
      <c r="LCF32"/>
      <c r="LCG32"/>
      <c r="LCH32"/>
      <c r="LCI32"/>
      <c r="LCJ32"/>
      <c r="LCK32"/>
      <c r="LCL32"/>
      <c r="LCM32"/>
      <c r="LCN32"/>
      <c r="LCO32"/>
      <c r="LCP32"/>
      <c r="LCQ32"/>
      <c r="LCR32"/>
      <c r="LCS32"/>
      <c r="LCT32"/>
      <c r="LCU32"/>
      <c r="LCV32"/>
      <c r="LCW32"/>
      <c r="LCX32"/>
      <c r="LCY32"/>
      <c r="LCZ32"/>
      <c r="LDA32"/>
      <c r="LDB32"/>
      <c r="LDC32"/>
      <c r="LDD32"/>
      <c r="LDE32"/>
      <c r="LDF32"/>
      <c r="LDG32"/>
      <c r="LDH32"/>
      <c r="LDI32"/>
      <c r="LDJ32"/>
      <c r="LDK32"/>
      <c r="LDL32"/>
      <c r="LDM32"/>
      <c r="LDN32"/>
      <c r="LDO32"/>
      <c r="LDP32"/>
      <c r="LDQ32"/>
      <c r="LDR32"/>
      <c r="LDS32"/>
      <c r="LDT32"/>
      <c r="LDU32"/>
      <c r="LDV32"/>
      <c r="LDW32"/>
      <c r="LDX32"/>
      <c r="LDY32"/>
      <c r="LDZ32"/>
      <c r="LEA32"/>
      <c r="LEB32"/>
      <c r="LEC32"/>
      <c r="LED32"/>
      <c r="LEE32"/>
      <c r="LEF32"/>
      <c r="LEG32"/>
      <c r="LEH32"/>
      <c r="LEI32"/>
      <c r="LEJ32"/>
      <c r="LEK32"/>
      <c r="LEL32"/>
      <c r="LEM32"/>
      <c r="LEN32"/>
      <c r="LEO32"/>
      <c r="LEP32"/>
      <c r="LEQ32"/>
      <c r="LER32"/>
      <c r="LES32"/>
      <c r="LET32"/>
      <c r="LEU32"/>
      <c r="LEV32"/>
      <c r="LEW32"/>
      <c r="LEX32"/>
      <c r="LEY32"/>
      <c r="LEZ32"/>
      <c r="LFA32"/>
      <c r="LFB32"/>
      <c r="LFC32"/>
      <c r="LFD32"/>
      <c r="LFE32"/>
      <c r="LFF32"/>
      <c r="LFG32"/>
      <c r="LFH32"/>
      <c r="LFI32"/>
      <c r="LFJ32"/>
      <c r="LFK32"/>
      <c r="LFL32"/>
      <c r="LFM32"/>
      <c r="LFN32"/>
      <c r="LFO32"/>
      <c r="LFP32"/>
      <c r="LFQ32"/>
      <c r="LFR32"/>
      <c r="LFS32"/>
      <c r="LFT32"/>
      <c r="LFU32"/>
      <c r="LFV32"/>
      <c r="LFW32"/>
      <c r="LFX32"/>
      <c r="LFY32"/>
      <c r="LFZ32"/>
      <c r="LGA32"/>
      <c r="LGB32"/>
      <c r="LGC32"/>
      <c r="LGD32"/>
      <c r="LGE32"/>
      <c r="LGF32"/>
      <c r="LGG32"/>
      <c r="LGH32"/>
      <c r="LGI32"/>
      <c r="LGJ32"/>
      <c r="LGK32"/>
      <c r="LGL32"/>
      <c r="LGM32"/>
      <c r="LGN32"/>
      <c r="LGO32"/>
      <c r="LGP32"/>
      <c r="LGQ32"/>
      <c r="LGR32"/>
      <c r="LGS32"/>
      <c r="LGT32"/>
      <c r="LGU32"/>
      <c r="LGV32"/>
      <c r="LGW32"/>
      <c r="LGX32"/>
      <c r="LGY32"/>
      <c r="LGZ32"/>
      <c r="LHA32"/>
      <c r="LHB32"/>
      <c r="LHC32"/>
      <c r="LHD32"/>
      <c r="LHE32"/>
      <c r="LHF32"/>
      <c r="LHG32"/>
      <c r="LHH32"/>
      <c r="LHI32"/>
      <c r="LHJ32"/>
      <c r="LHK32"/>
      <c r="LHL32"/>
      <c r="LHM32"/>
      <c r="LHN32"/>
      <c r="LHO32"/>
      <c r="LHP32"/>
      <c r="LHQ32"/>
      <c r="LHR32"/>
      <c r="LHS32"/>
      <c r="LHT32"/>
      <c r="LHU32"/>
      <c r="LHV32"/>
      <c r="LHW32"/>
      <c r="LHX32"/>
      <c r="LHY32"/>
      <c r="LHZ32"/>
      <c r="LIA32"/>
      <c r="LIB32"/>
      <c r="LIC32"/>
      <c r="LID32"/>
      <c r="LIE32"/>
      <c r="LIF32"/>
      <c r="LIG32"/>
      <c r="LIH32"/>
      <c r="LII32"/>
      <c r="LIJ32"/>
      <c r="LIK32"/>
      <c r="LIL32"/>
      <c r="LIM32"/>
      <c r="LIN32"/>
      <c r="LIO32"/>
      <c r="LIP32"/>
      <c r="LIQ32"/>
      <c r="LIR32"/>
      <c r="LIS32"/>
      <c r="LIT32"/>
      <c r="LIU32"/>
      <c r="LIV32"/>
      <c r="LIW32"/>
      <c r="LIX32"/>
      <c r="LIY32"/>
      <c r="LIZ32"/>
      <c r="LJA32"/>
      <c r="LJB32"/>
      <c r="LJC32"/>
      <c r="LJD32"/>
      <c r="LJE32"/>
      <c r="LJF32"/>
      <c r="LJG32"/>
      <c r="LJH32"/>
      <c r="LJI32"/>
      <c r="LJJ32"/>
      <c r="LJK32"/>
      <c r="LJL32"/>
      <c r="LJM32"/>
      <c r="LJN32"/>
      <c r="LJO32"/>
      <c r="LJP32"/>
      <c r="LJQ32"/>
      <c r="LJR32"/>
      <c r="LJS32"/>
      <c r="LJT32"/>
      <c r="LJU32"/>
      <c r="LJV32"/>
      <c r="LJW32"/>
      <c r="LJX32"/>
      <c r="LJY32"/>
      <c r="LJZ32"/>
      <c r="LKA32"/>
      <c r="LKB32"/>
      <c r="LKC32"/>
      <c r="LKD32"/>
      <c r="LKE32"/>
      <c r="LKF32"/>
      <c r="LKG32"/>
      <c r="LKH32"/>
      <c r="LKI32"/>
      <c r="LKJ32"/>
      <c r="LKK32"/>
      <c r="LKL32"/>
      <c r="LKM32"/>
      <c r="LKN32"/>
      <c r="LKO32"/>
      <c r="LKP32"/>
      <c r="LKQ32"/>
      <c r="LKR32"/>
      <c r="LKS32"/>
      <c r="LKT32"/>
      <c r="LKU32"/>
      <c r="LKV32"/>
      <c r="LKW32"/>
      <c r="LKX32"/>
      <c r="LKY32"/>
      <c r="LKZ32"/>
      <c r="LLA32"/>
      <c r="LLB32"/>
      <c r="LLC32"/>
      <c r="LLD32"/>
      <c r="LLE32"/>
      <c r="LLF32"/>
      <c r="LLG32"/>
      <c r="LLH32"/>
      <c r="LLI32"/>
      <c r="LLJ32"/>
      <c r="LLK32"/>
      <c r="LLL32"/>
      <c r="LLM32"/>
      <c r="LLN32"/>
      <c r="LLO32"/>
      <c r="LLP32"/>
      <c r="LLQ32"/>
      <c r="LLR32"/>
      <c r="LLS32"/>
      <c r="LLT32"/>
      <c r="LLU32"/>
      <c r="LLV32"/>
      <c r="LLW32"/>
      <c r="LLX32"/>
      <c r="LLY32"/>
      <c r="LLZ32"/>
      <c r="LMA32"/>
      <c r="LMB32"/>
      <c r="LMC32"/>
      <c r="LMD32"/>
      <c r="LME32"/>
      <c r="LMF32"/>
      <c r="LMG32"/>
      <c r="LMH32"/>
      <c r="LMI32"/>
      <c r="LMJ32"/>
      <c r="LMK32"/>
      <c r="LML32"/>
      <c r="LMM32"/>
      <c r="LMN32"/>
      <c r="LMO32"/>
      <c r="LMP32"/>
      <c r="LMQ32"/>
      <c r="LMR32"/>
      <c r="LMS32"/>
      <c r="LMT32"/>
      <c r="LMU32"/>
      <c r="LMV32"/>
      <c r="LMW32"/>
      <c r="LMX32"/>
      <c r="LMY32"/>
      <c r="LMZ32"/>
      <c r="LNA32"/>
      <c r="LNB32"/>
      <c r="LNC32"/>
      <c r="LND32"/>
      <c r="LNE32"/>
      <c r="LNF32"/>
      <c r="LNG32"/>
      <c r="LNH32"/>
      <c r="LNI32"/>
      <c r="LNJ32"/>
      <c r="LNK32"/>
      <c r="LNL32"/>
      <c r="LNM32"/>
      <c r="LNN32"/>
      <c r="LNO32"/>
      <c r="LNP32"/>
      <c r="LNQ32"/>
      <c r="LNR32"/>
      <c r="LNS32"/>
      <c r="LNT32"/>
      <c r="LNU32"/>
      <c r="LNV32"/>
      <c r="LNW32"/>
      <c r="LNX32"/>
      <c r="LNY32"/>
      <c r="LNZ32"/>
      <c r="LOA32"/>
      <c r="LOB32"/>
      <c r="LOC32"/>
      <c r="LOD32"/>
      <c r="LOE32"/>
      <c r="LOF32"/>
      <c r="LOG32"/>
      <c r="LOH32"/>
      <c r="LOI32"/>
      <c r="LOJ32"/>
      <c r="LOK32"/>
      <c r="LOL32"/>
      <c r="LOM32"/>
      <c r="LON32"/>
      <c r="LOO32"/>
      <c r="LOP32"/>
      <c r="LOQ32"/>
      <c r="LOR32"/>
      <c r="LOS32"/>
      <c r="LOT32"/>
      <c r="LOU32"/>
      <c r="LOV32"/>
      <c r="LOW32"/>
      <c r="LOX32"/>
      <c r="LOY32"/>
      <c r="LOZ32"/>
      <c r="LPA32"/>
      <c r="LPB32"/>
      <c r="LPC32"/>
      <c r="LPD32"/>
      <c r="LPE32"/>
      <c r="LPF32"/>
      <c r="LPG32"/>
      <c r="LPH32"/>
      <c r="LPI32"/>
      <c r="LPJ32"/>
      <c r="LPK32"/>
      <c r="LPL32"/>
      <c r="LPM32"/>
      <c r="LPN32"/>
      <c r="LPO32"/>
      <c r="LPP32"/>
      <c r="LPQ32"/>
      <c r="LPR32"/>
      <c r="LPS32"/>
      <c r="LPT32"/>
      <c r="LPU32"/>
      <c r="LPV32"/>
      <c r="LPW32"/>
      <c r="LPX32"/>
      <c r="LPY32"/>
      <c r="LPZ32"/>
      <c r="LQA32"/>
      <c r="LQB32"/>
      <c r="LQC32"/>
      <c r="LQD32"/>
      <c r="LQE32"/>
      <c r="LQF32"/>
      <c r="LQG32"/>
      <c r="LQH32"/>
      <c r="LQI32"/>
      <c r="LQJ32"/>
      <c r="LQK32"/>
      <c r="LQL32"/>
      <c r="LQM32"/>
      <c r="LQN32"/>
      <c r="LQO32"/>
      <c r="LQP32"/>
      <c r="LQQ32"/>
      <c r="LQR32"/>
      <c r="LQS32"/>
      <c r="LQT32"/>
      <c r="LQU32"/>
      <c r="LQV32"/>
      <c r="LQW32"/>
      <c r="LQX32"/>
      <c r="LQY32"/>
      <c r="LQZ32"/>
      <c r="LRA32"/>
      <c r="LRB32"/>
      <c r="LRC32"/>
      <c r="LRD32"/>
      <c r="LRE32"/>
      <c r="LRF32"/>
      <c r="LRG32"/>
      <c r="LRH32"/>
      <c r="LRI32"/>
      <c r="LRJ32"/>
      <c r="LRK32"/>
      <c r="LRL32"/>
      <c r="LRM32"/>
      <c r="LRN32"/>
      <c r="LRO32"/>
      <c r="LRP32"/>
      <c r="LRQ32"/>
      <c r="LRR32"/>
      <c r="LRS32"/>
      <c r="LRT32"/>
      <c r="LRU32"/>
      <c r="LRV32"/>
      <c r="LRW32"/>
      <c r="LRX32"/>
      <c r="LRY32"/>
      <c r="LRZ32"/>
      <c r="LSA32"/>
      <c r="LSB32"/>
      <c r="LSC32"/>
      <c r="LSD32"/>
      <c r="LSE32"/>
      <c r="LSF32"/>
      <c r="LSG32"/>
      <c r="LSH32"/>
      <c r="LSI32"/>
      <c r="LSJ32"/>
      <c r="LSK32"/>
      <c r="LSL32"/>
      <c r="LSM32"/>
      <c r="LSN32"/>
      <c r="LSO32"/>
      <c r="LSP32"/>
      <c r="LSQ32"/>
      <c r="LSR32"/>
      <c r="LSS32"/>
      <c r="LST32"/>
      <c r="LSU32"/>
      <c r="LSV32"/>
      <c r="LSW32"/>
      <c r="LSX32"/>
      <c r="LSY32"/>
      <c r="LSZ32"/>
      <c r="LTA32"/>
      <c r="LTB32"/>
      <c r="LTC32"/>
      <c r="LTD32"/>
      <c r="LTE32"/>
      <c r="LTF32"/>
      <c r="LTG32"/>
      <c r="LTH32"/>
      <c r="LTI32"/>
      <c r="LTJ32"/>
      <c r="LTK32"/>
      <c r="LTL32"/>
      <c r="LTM32"/>
      <c r="LTN32"/>
      <c r="LTO32"/>
      <c r="LTP32"/>
      <c r="LTQ32"/>
      <c r="LTR32"/>
      <c r="LTS32"/>
      <c r="LTT32"/>
      <c r="LTU32"/>
      <c r="LTV32"/>
      <c r="LTW32"/>
      <c r="LTX32"/>
      <c r="LTY32"/>
      <c r="LTZ32"/>
      <c r="LUA32"/>
      <c r="LUB32"/>
      <c r="LUC32"/>
      <c r="LUD32"/>
      <c r="LUE32"/>
      <c r="LUF32"/>
      <c r="LUG32"/>
      <c r="LUH32"/>
      <c r="LUI32"/>
      <c r="LUJ32"/>
      <c r="LUK32"/>
      <c r="LUL32"/>
      <c r="LUM32"/>
      <c r="LUN32"/>
      <c r="LUO32"/>
      <c r="LUP32"/>
      <c r="LUQ32"/>
      <c r="LUR32"/>
      <c r="LUS32"/>
      <c r="LUT32"/>
      <c r="LUU32"/>
      <c r="LUV32"/>
      <c r="LUW32"/>
      <c r="LUX32"/>
      <c r="LUY32"/>
      <c r="LUZ32"/>
      <c r="LVA32"/>
      <c r="LVB32"/>
      <c r="LVC32"/>
      <c r="LVD32"/>
      <c r="LVE32"/>
      <c r="LVF32"/>
      <c r="LVG32"/>
      <c r="LVH32"/>
      <c r="LVI32"/>
      <c r="LVJ32"/>
      <c r="LVK32"/>
      <c r="LVL32"/>
      <c r="LVM32"/>
      <c r="LVN32"/>
      <c r="LVO32"/>
      <c r="LVP32"/>
      <c r="LVQ32"/>
      <c r="LVR32"/>
      <c r="LVS32"/>
      <c r="LVT32"/>
      <c r="LVU32"/>
      <c r="LVV32"/>
      <c r="LVW32"/>
      <c r="LVX32"/>
      <c r="LVY32"/>
      <c r="LVZ32"/>
      <c r="LWA32"/>
      <c r="LWB32"/>
      <c r="LWC32"/>
      <c r="LWD32"/>
      <c r="LWE32"/>
      <c r="LWF32"/>
      <c r="LWG32"/>
      <c r="LWH32"/>
      <c r="LWI32"/>
      <c r="LWJ32"/>
      <c r="LWK32"/>
      <c r="LWL32"/>
      <c r="LWM32"/>
      <c r="LWN32"/>
      <c r="LWO32"/>
      <c r="LWP32"/>
      <c r="LWQ32"/>
      <c r="LWR32"/>
      <c r="LWS32"/>
      <c r="LWT32"/>
      <c r="LWU32"/>
      <c r="LWV32"/>
      <c r="LWW32"/>
      <c r="LWX32"/>
      <c r="LWY32"/>
      <c r="LWZ32"/>
      <c r="LXA32"/>
      <c r="LXB32"/>
      <c r="LXC32"/>
      <c r="LXD32"/>
      <c r="LXE32"/>
      <c r="LXF32"/>
      <c r="LXG32"/>
      <c r="LXH32"/>
      <c r="LXI32"/>
      <c r="LXJ32"/>
      <c r="LXK32"/>
      <c r="LXL32"/>
      <c r="LXM32"/>
      <c r="LXN32"/>
      <c r="LXO32"/>
      <c r="LXP32"/>
      <c r="LXQ32"/>
      <c r="LXR32"/>
      <c r="LXS32"/>
      <c r="LXT32"/>
      <c r="LXU32"/>
      <c r="LXV32"/>
      <c r="LXW32"/>
      <c r="LXX32"/>
      <c r="LXY32"/>
      <c r="LXZ32"/>
      <c r="LYA32"/>
      <c r="LYB32"/>
      <c r="LYC32"/>
      <c r="LYD32"/>
      <c r="LYE32"/>
      <c r="LYF32"/>
      <c r="LYG32"/>
      <c r="LYH32"/>
      <c r="LYI32"/>
      <c r="LYJ32"/>
      <c r="LYK32"/>
      <c r="LYL32"/>
      <c r="LYM32"/>
      <c r="LYN32"/>
      <c r="LYO32"/>
      <c r="LYP32"/>
      <c r="LYQ32"/>
      <c r="LYR32"/>
      <c r="LYS32"/>
      <c r="LYT32"/>
      <c r="LYU32"/>
      <c r="LYV32"/>
      <c r="LYW32"/>
      <c r="LYX32"/>
      <c r="LYY32"/>
      <c r="LYZ32"/>
      <c r="LZA32"/>
      <c r="LZB32"/>
      <c r="LZC32"/>
      <c r="LZD32"/>
      <c r="LZE32"/>
      <c r="LZF32"/>
      <c r="LZG32"/>
      <c r="LZH32"/>
      <c r="LZI32"/>
      <c r="LZJ32"/>
      <c r="LZK32"/>
      <c r="LZL32"/>
      <c r="LZM32"/>
      <c r="LZN32"/>
      <c r="LZO32"/>
      <c r="LZP32"/>
      <c r="LZQ32"/>
      <c r="LZR32"/>
      <c r="LZS32"/>
      <c r="LZT32"/>
      <c r="LZU32"/>
      <c r="LZV32"/>
      <c r="LZW32"/>
      <c r="LZX32"/>
      <c r="LZY32"/>
      <c r="LZZ32"/>
      <c r="MAA32"/>
      <c r="MAB32"/>
      <c r="MAC32"/>
      <c r="MAD32"/>
      <c r="MAE32"/>
      <c r="MAF32"/>
      <c r="MAG32"/>
      <c r="MAH32"/>
      <c r="MAI32"/>
      <c r="MAJ32"/>
      <c r="MAK32"/>
      <c r="MAL32"/>
      <c r="MAM32"/>
      <c r="MAN32"/>
      <c r="MAO32"/>
      <c r="MAP32"/>
      <c r="MAQ32"/>
      <c r="MAR32"/>
      <c r="MAS32"/>
      <c r="MAT32"/>
      <c r="MAU32"/>
      <c r="MAV32"/>
      <c r="MAW32"/>
      <c r="MAX32"/>
      <c r="MAY32"/>
      <c r="MAZ32"/>
      <c r="MBA32"/>
      <c r="MBB32"/>
      <c r="MBC32"/>
      <c r="MBD32"/>
      <c r="MBE32"/>
      <c r="MBF32"/>
      <c r="MBG32"/>
      <c r="MBH32"/>
      <c r="MBI32"/>
      <c r="MBJ32"/>
      <c r="MBK32"/>
      <c r="MBL32"/>
      <c r="MBM32"/>
      <c r="MBN32"/>
      <c r="MBO32"/>
      <c r="MBP32"/>
      <c r="MBQ32"/>
      <c r="MBR32"/>
      <c r="MBS32"/>
      <c r="MBT32"/>
      <c r="MBU32"/>
      <c r="MBV32"/>
      <c r="MBW32"/>
      <c r="MBX32"/>
      <c r="MBY32"/>
      <c r="MBZ32"/>
      <c r="MCA32"/>
      <c r="MCB32"/>
      <c r="MCC32"/>
      <c r="MCD32"/>
      <c r="MCE32"/>
      <c r="MCF32"/>
      <c r="MCG32"/>
      <c r="MCH32"/>
      <c r="MCI32"/>
      <c r="MCJ32"/>
      <c r="MCK32"/>
      <c r="MCL32"/>
      <c r="MCM32"/>
      <c r="MCN32"/>
      <c r="MCO32"/>
      <c r="MCP32"/>
      <c r="MCQ32"/>
      <c r="MCR32"/>
      <c r="MCS32"/>
      <c r="MCT32"/>
      <c r="MCU32"/>
      <c r="MCV32"/>
      <c r="MCW32"/>
      <c r="MCX32"/>
      <c r="MCY32"/>
      <c r="MCZ32"/>
      <c r="MDA32"/>
      <c r="MDB32"/>
      <c r="MDC32"/>
      <c r="MDD32"/>
      <c r="MDE32"/>
      <c r="MDF32"/>
      <c r="MDG32"/>
      <c r="MDH32"/>
      <c r="MDI32"/>
      <c r="MDJ32"/>
      <c r="MDK32"/>
      <c r="MDL32"/>
      <c r="MDM32"/>
      <c r="MDN32"/>
      <c r="MDO32"/>
      <c r="MDP32"/>
      <c r="MDQ32"/>
      <c r="MDR32"/>
      <c r="MDS32"/>
      <c r="MDT32"/>
      <c r="MDU32"/>
      <c r="MDV32"/>
      <c r="MDW32"/>
      <c r="MDX32"/>
      <c r="MDY32"/>
      <c r="MDZ32"/>
      <c r="MEA32"/>
      <c r="MEB32"/>
      <c r="MEC32"/>
      <c r="MED32"/>
      <c r="MEE32"/>
      <c r="MEF32"/>
      <c r="MEG32"/>
      <c r="MEH32"/>
      <c r="MEI32"/>
      <c r="MEJ32"/>
      <c r="MEK32"/>
      <c r="MEL32"/>
      <c r="MEM32"/>
      <c r="MEN32"/>
      <c r="MEO32"/>
      <c r="MEP32"/>
      <c r="MEQ32"/>
      <c r="MER32"/>
      <c r="MES32"/>
      <c r="MET32"/>
      <c r="MEU32"/>
      <c r="MEV32"/>
      <c r="MEW32"/>
      <c r="MEX32"/>
      <c r="MEY32"/>
      <c r="MEZ32"/>
      <c r="MFA32"/>
      <c r="MFB32"/>
      <c r="MFC32"/>
      <c r="MFD32"/>
      <c r="MFE32"/>
      <c r="MFF32"/>
      <c r="MFG32"/>
      <c r="MFH32"/>
      <c r="MFI32"/>
      <c r="MFJ32"/>
      <c r="MFK32"/>
      <c r="MFL32"/>
      <c r="MFM32"/>
      <c r="MFN32"/>
      <c r="MFO32"/>
      <c r="MFP32"/>
      <c r="MFQ32"/>
      <c r="MFR32"/>
      <c r="MFS32"/>
      <c r="MFT32"/>
      <c r="MFU32"/>
      <c r="MFV32"/>
      <c r="MFW32"/>
      <c r="MFX32"/>
      <c r="MFY32"/>
      <c r="MFZ32"/>
      <c r="MGA32"/>
      <c r="MGB32"/>
      <c r="MGC32"/>
      <c r="MGD32"/>
      <c r="MGE32"/>
      <c r="MGF32"/>
      <c r="MGG32"/>
      <c r="MGH32"/>
      <c r="MGI32"/>
      <c r="MGJ32"/>
      <c r="MGK32"/>
      <c r="MGL32"/>
      <c r="MGM32"/>
      <c r="MGN32"/>
      <c r="MGO32"/>
      <c r="MGP32"/>
      <c r="MGQ32"/>
      <c r="MGR32"/>
      <c r="MGS32"/>
      <c r="MGT32"/>
      <c r="MGU32"/>
      <c r="MGV32"/>
      <c r="MGW32"/>
      <c r="MGX32"/>
      <c r="MGY32"/>
      <c r="MGZ32"/>
      <c r="MHA32"/>
      <c r="MHB32"/>
      <c r="MHC32"/>
      <c r="MHD32"/>
      <c r="MHE32"/>
      <c r="MHF32"/>
      <c r="MHG32"/>
      <c r="MHH32"/>
      <c r="MHI32"/>
      <c r="MHJ32"/>
      <c r="MHK32"/>
      <c r="MHL32"/>
      <c r="MHM32"/>
      <c r="MHN32"/>
      <c r="MHO32"/>
      <c r="MHP32"/>
      <c r="MHQ32"/>
      <c r="MHR32"/>
      <c r="MHS32"/>
      <c r="MHT32"/>
      <c r="MHU32"/>
      <c r="MHV32"/>
      <c r="MHW32"/>
      <c r="MHX32"/>
      <c r="MHY32"/>
      <c r="MHZ32"/>
      <c r="MIA32"/>
      <c r="MIB32"/>
      <c r="MIC32"/>
      <c r="MID32"/>
      <c r="MIE32"/>
      <c r="MIF32"/>
      <c r="MIG32"/>
      <c r="MIH32"/>
      <c r="MII32"/>
      <c r="MIJ32"/>
      <c r="MIK32"/>
      <c r="MIL32"/>
      <c r="MIM32"/>
      <c r="MIN32"/>
      <c r="MIO32"/>
      <c r="MIP32"/>
      <c r="MIQ32"/>
      <c r="MIR32"/>
      <c r="MIS32"/>
      <c r="MIT32"/>
      <c r="MIU32"/>
      <c r="MIV32"/>
      <c r="MIW32"/>
      <c r="MIX32"/>
      <c r="MIY32"/>
      <c r="MIZ32"/>
      <c r="MJA32"/>
      <c r="MJB32"/>
      <c r="MJC32"/>
      <c r="MJD32"/>
      <c r="MJE32"/>
      <c r="MJF32"/>
      <c r="MJG32"/>
      <c r="MJH32"/>
      <c r="MJI32"/>
      <c r="MJJ32"/>
      <c r="MJK32"/>
      <c r="MJL32"/>
      <c r="MJM32"/>
      <c r="MJN32"/>
      <c r="MJO32"/>
      <c r="MJP32"/>
      <c r="MJQ32"/>
      <c r="MJR32"/>
      <c r="MJS32"/>
      <c r="MJT32"/>
      <c r="MJU32"/>
      <c r="MJV32"/>
      <c r="MJW32"/>
      <c r="MJX32"/>
      <c r="MJY32"/>
      <c r="MJZ32"/>
      <c r="MKA32"/>
      <c r="MKB32"/>
      <c r="MKC32"/>
      <c r="MKD32"/>
      <c r="MKE32"/>
      <c r="MKF32"/>
      <c r="MKG32"/>
      <c r="MKH32"/>
      <c r="MKI32"/>
      <c r="MKJ32"/>
      <c r="MKK32"/>
      <c r="MKL32"/>
      <c r="MKM32"/>
      <c r="MKN32"/>
      <c r="MKO32"/>
      <c r="MKP32"/>
      <c r="MKQ32"/>
      <c r="MKR32"/>
      <c r="MKS32"/>
      <c r="MKT32"/>
      <c r="MKU32"/>
      <c r="MKV32"/>
      <c r="MKW32"/>
      <c r="MKX32"/>
      <c r="MKY32"/>
      <c r="MKZ32"/>
      <c r="MLA32"/>
      <c r="MLB32"/>
      <c r="MLC32"/>
      <c r="MLD32"/>
      <c r="MLE32"/>
      <c r="MLF32"/>
      <c r="MLG32"/>
      <c r="MLH32"/>
      <c r="MLI32"/>
      <c r="MLJ32"/>
      <c r="MLK32"/>
      <c r="MLL32"/>
      <c r="MLM32"/>
      <c r="MLN32"/>
      <c r="MLO32"/>
      <c r="MLP32"/>
      <c r="MLQ32"/>
      <c r="MLR32"/>
      <c r="MLS32"/>
      <c r="MLT32"/>
      <c r="MLU32"/>
      <c r="MLV32"/>
      <c r="MLW32"/>
      <c r="MLX32"/>
      <c r="MLY32"/>
      <c r="MLZ32"/>
      <c r="MMA32"/>
      <c r="MMB32"/>
      <c r="MMC32"/>
      <c r="MMD32"/>
      <c r="MME32"/>
      <c r="MMF32"/>
      <c r="MMG32"/>
      <c r="MMH32"/>
      <c r="MMI32"/>
      <c r="MMJ32"/>
      <c r="MMK32"/>
      <c r="MML32"/>
      <c r="MMM32"/>
      <c r="MMN32"/>
      <c r="MMO32"/>
      <c r="MMP32"/>
      <c r="MMQ32"/>
      <c r="MMR32"/>
      <c r="MMS32"/>
      <c r="MMT32"/>
      <c r="MMU32"/>
      <c r="MMV32"/>
      <c r="MMW32"/>
      <c r="MMX32"/>
      <c r="MMY32"/>
      <c r="MMZ32"/>
      <c r="MNA32"/>
      <c r="MNB32"/>
      <c r="MNC32"/>
      <c r="MND32"/>
      <c r="MNE32"/>
      <c r="MNF32"/>
      <c r="MNG32"/>
      <c r="MNH32"/>
      <c r="MNI32"/>
      <c r="MNJ32"/>
      <c r="MNK32"/>
      <c r="MNL32"/>
      <c r="MNM32"/>
      <c r="MNN32"/>
      <c r="MNO32"/>
      <c r="MNP32"/>
      <c r="MNQ32"/>
      <c r="MNR32"/>
      <c r="MNS32"/>
      <c r="MNT32"/>
      <c r="MNU32"/>
      <c r="MNV32"/>
      <c r="MNW32"/>
      <c r="MNX32"/>
      <c r="MNY32"/>
      <c r="MNZ32"/>
      <c r="MOA32"/>
      <c r="MOB32"/>
      <c r="MOC32"/>
      <c r="MOD32"/>
      <c r="MOE32"/>
      <c r="MOF32"/>
      <c r="MOG32"/>
      <c r="MOH32"/>
      <c r="MOI32"/>
      <c r="MOJ32"/>
      <c r="MOK32"/>
      <c r="MOL32"/>
      <c r="MOM32"/>
      <c r="MON32"/>
      <c r="MOO32"/>
      <c r="MOP32"/>
      <c r="MOQ32"/>
      <c r="MOR32"/>
      <c r="MOS32"/>
      <c r="MOT32"/>
      <c r="MOU32"/>
      <c r="MOV32"/>
      <c r="MOW32"/>
      <c r="MOX32"/>
      <c r="MOY32"/>
      <c r="MOZ32"/>
      <c r="MPA32"/>
      <c r="MPB32"/>
      <c r="MPC32"/>
      <c r="MPD32"/>
      <c r="MPE32"/>
      <c r="MPF32"/>
      <c r="MPG32"/>
      <c r="MPH32"/>
      <c r="MPI32"/>
      <c r="MPJ32"/>
      <c r="MPK32"/>
      <c r="MPL32"/>
      <c r="MPM32"/>
      <c r="MPN32"/>
      <c r="MPO32"/>
      <c r="MPP32"/>
      <c r="MPQ32"/>
      <c r="MPR32"/>
      <c r="MPS32"/>
      <c r="MPT32"/>
      <c r="MPU32"/>
      <c r="MPV32"/>
      <c r="MPW32"/>
      <c r="MPX32"/>
      <c r="MPY32"/>
      <c r="MPZ32"/>
      <c r="MQA32"/>
      <c r="MQB32"/>
      <c r="MQC32"/>
      <c r="MQD32"/>
      <c r="MQE32"/>
      <c r="MQF32"/>
      <c r="MQG32"/>
      <c r="MQH32"/>
      <c r="MQI32"/>
      <c r="MQJ32"/>
      <c r="MQK32"/>
      <c r="MQL32"/>
      <c r="MQM32"/>
      <c r="MQN32"/>
      <c r="MQO32"/>
      <c r="MQP32"/>
      <c r="MQQ32"/>
      <c r="MQR32"/>
      <c r="MQS32"/>
      <c r="MQT32"/>
      <c r="MQU32"/>
      <c r="MQV32"/>
      <c r="MQW32"/>
      <c r="MQX32"/>
      <c r="MQY32"/>
      <c r="MQZ32"/>
      <c r="MRA32"/>
      <c r="MRB32"/>
      <c r="MRC32"/>
      <c r="MRD32"/>
      <c r="MRE32"/>
      <c r="MRF32"/>
      <c r="MRG32"/>
      <c r="MRH32"/>
      <c r="MRI32"/>
      <c r="MRJ32"/>
      <c r="MRK32"/>
      <c r="MRL32"/>
      <c r="MRM32"/>
      <c r="MRN32"/>
      <c r="MRO32"/>
      <c r="MRP32"/>
      <c r="MRQ32"/>
      <c r="MRR32"/>
      <c r="MRS32"/>
      <c r="MRT32"/>
      <c r="MRU32"/>
      <c r="MRV32"/>
      <c r="MRW32"/>
      <c r="MRX32"/>
      <c r="MRY32"/>
      <c r="MRZ32"/>
      <c r="MSA32"/>
      <c r="MSB32"/>
      <c r="MSC32"/>
      <c r="MSD32"/>
      <c r="MSE32"/>
      <c r="MSF32"/>
      <c r="MSG32"/>
      <c r="MSH32"/>
      <c r="MSI32"/>
      <c r="MSJ32"/>
      <c r="MSK32"/>
      <c r="MSL32"/>
      <c r="MSM32"/>
      <c r="MSN32"/>
      <c r="MSO32"/>
      <c r="MSP32"/>
      <c r="MSQ32"/>
      <c r="MSR32"/>
      <c r="MSS32"/>
      <c r="MST32"/>
      <c r="MSU32"/>
      <c r="MSV32"/>
      <c r="MSW32"/>
      <c r="MSX32"/>
      <c r="MSY32"/>
      <c r="MSZ32"/>
      <c r="MTA32"/>
      <c r="MTB32"/>
      <c r="MTC32"/>
      <c r="MTD32"/>
      <c r="MTE32"/>
      <c r="MTF32"/>
      <c r="MTG32"/>
      <c r="MTH32"/>
      <c r="MTI32"/>
      <c r="MTJ32"/>
      <c r="MTK32"/>
      <c r="MTL32"/>
      <c r="MTM32"/>
      <c r="MTN32"/>
      <c r="MTO32"/>
      <c r="MTP32"/>
      <c r="MTQ32"/>
      <c r="MTR32"/>
      <c r="MTS32"/>
      <c r="MTT32"/>
      <c r="MTU32"/>
      <c r="MTV32"/>
      <c r="MTW32"/>
      <c r="MTX32"/>
      <c r="MTY32"/>
      <c r="MTZ32"/>
      <c r="MUA32"/>
      <c r="MUB32"/>
      <c r="MUC32"/>
      <c r="MUD32"/>
      <c r="MUE32"/>
      <c r="MUF32"/>
      <c r="MUG32"/>
      <c r="MUH32"/>
      <c r="MUI32"/>
      <c r="MUJ32"/>
      <c r="MUK32"/>
      <c r="MUL32"/>
      <c r="MUM32"/>
      <c r="MUN32"/>
      <c r="MUO32"/>
      <c r="MUP32"/>
      <c r="MUQ32"/>
      <c r="MUR32"/>
      <c r="MUS32"/>
      <c r="MUT32"/>
      <c r="MUU32"/>
      <c r="MUV32"/>
      <c r="MUW32"/>
      <c r="MUX32"/>
      <c r="MUY32"/>
      <c r="MUZ32"/>
      <c r="MVA32"/>
      <c r="MVB32"/>
      <c r="MVC32"/>
      <c r="MVD32"/>
      <c r="MVE32"/>
      <c r="MVF32"/>
      <c r="MVG32"/>
      <c r="MVH32"/>
      <c r="MVI32"/>
      <c r="MVJ32"/>
      <c r="MVK32"/>
      <c r="MVL32"/>
      <c r="MVM32"/>
      <c r="MVN32"/>
      <c r="MVO32"/>
      <c r="MVP32"/>
      <c r="MVQ32"/>
      <c r="MVR32"/>
      <c r="MVS32"/>
      <c r="MVT32"/>
      <c r="MVU32"/>
      <c r="MVV32"/>
      <c r="MVW32"/>
      <c r="MVX32"/>
      <c r="MVY32"/>
      <c r="MVZ32"/>
      <c r="MWA32"/>
      <c r="MWB32"/>
      <c r="MWC32"/>
      <c r="MWD32"/>
      <c r="MWE32"/>
      <c r="MWF32"/>
      <c r="MWG32"/>
      <c r="MWH32"/>
      <c r="MWI32"/>
      <c r="MWJ32"/>
      <c r="MWK32"/>
      <c r="MWL32"/>
      <c r="MWM32"/>
      <c r="MWN32"/>
      <c r="MWO32"/>
      <c r="MWP32"/>
      <c r="MWQ32"/>
      <c r="MWR32"/>
      <c r="MWS32"/>
      <c r="MWT32"/>
      <c r="MWU32"/>
      <c r="MWV32"/>
      <c r="MWW32"/>
      <c r="MWX32"/>
      <c r="MWY32"/>
      <c r="MWZ32"/>
      <c r="MXA32"/>
      <c r="MXB32"/>
      <c r="MXC32"/>
      <c r="MXD32"/>
      <c r="MXE32"/>
      <c r="MXF32"/>
      <c r="MXG32"/>
      <c r="MXH32"/>
      <c r="MXI32"/>
      <c r="MXJ32"/>
      <c r="MXK32"/>
      <c r="MXL32"/>
      <c r="MXM32"/>
      <c r="MXN32"/>
      <c r="MXO32"/>
      <c r="MXP32"/>
      <c r="MXQ32"/>
      <c r="MXR32"/>
      <c r="MXS32"/>
      <c r="MXT32"/>
      <c r="MXU32"/>
      <c r="MXV32"/>
      <c r="MXW32"/>
      <c r="MXX32"/>
      <c r="MXY32"/>
      <c r="MXZ32"/>
      <c r="MYA32"/>
      <c r="MYB32"/>
      <c r="MYC32"/>
      <c r="MYD32"/>
      <c r="MYE32"/>
      <c r="MYF32"/>
      <c r="MYG32"/>
      <c r="MYH32"/>
      <c r="MYI32"/>
      <c r="MYJ32"/>
      <c r="MYK32"/>
      <c r="MYL32"/>
      <c r="MYM32"/>
      <c r="MYN32"/>
      <c r="MYO32"/>
      <c r="MYP32"/>
      <c r="MYQ32"/>
      <c r="MYR32"/>
      <c r="MYS32"/>
      <c r="MYT32"/>
      <c r="MYU32"/>
      <c r="MYV32"/>
      <c r="MYW32"/>
      <c r="MYX32"/>
      <c r="MYY32"/>
      <c r="MYZ32"/>
      <c r="MZA32"/>
      <c r="MZB32"/>
      <c r="MZC32"/>
      <c r="MZD32"/>
      <c r="MZE32"/>
      <c r="MZF32"/>
      <c r="MZG32"/>
      <c r="MZH32"/>
      <c r="MZI32"/>
      <c r="MZJ32"/>
      <c r="MZK32"/>
      <c r="MZL32"/>
      <c r="MZM32"/>
      <c r="MZN32"/>
      <c r="MZO32"/>
      <c r="MZP32"/>
      <c r="MZQ32"/>
      <c r="MZR32"/>
      <c r="MZS32"/>
      <c r="MZT32"/>
      <c r="MZU32"/>
      <c r="MZV32"/>
      <c r="MZW32"/>
      <c r="MZX32"/>
      <c r="MZY32"/>
      <c r="MZZ32"/>
      <c r="NAA32"/>
      <c r="NAB32"/>
      <c r="NAC32"/>
      <c r="NAD32"/>
      <c r="NAE32"/>
      <c r="NAF32"/>
      <c r="NAG32"/>
      <c r="NAH32"/>
      <c r="NAI32"/>
      <c r="NAJ32"/>
      <c r="NAK32"/>
      <c r="NAL32"/>
      <c r="NAM32"/>
      <c r="NAN32"/>
      <c r="NAO32"/>
      <c r="NAP32"/>
      <c r="NAQ32"/>
      <c r="NAR32"/>
      <c r="NAS32"/>
      <c r="NAT32"/>
      <c r="NAU32"/>
      <c r="NAV32"/>
      <c r="NAW32"/>
      <c r="NAX32"/>
      <c r="NAY32"/>
      <c r="NAZ32"/>
      <c r="NBA32"/>
      <c r="NBB32"/>
      <c r="NBC32"/>
      <c r="NBD32"/>
      <c r="NBE32"/>
      <c r="NBF32"/>
      <c r="NBG32"/>
      <c r="NBH32"/>
      <c r="NBI32"/>
      <c r="NBJ32"/>
      <c r="NBK32"/>
      <c r="NBL32"/>
      <c r="NBM32"/>
      <c r="NBN32"/>
      <c r="NBO32"/>
      <c r="NBP32"/>
      <c r="NBQ32"/>
      <c r="NBR32"/>
      <c r="NBS32"/>
      <c r="NBT32"/>
      <c r="NBU32"/>
      <c r="NBV32"/>
      <c r="NBW32"/>
      <c r="NBX32"/>
      <c r="NBY32"/>
      <c r="NBZ32"/>
      <c r="NCA32"/>
      <c r="NCB32"/>
      <c r="NCC32"/>
      <c r="NCD32"/>
      <c r="NCE32"/>
      <c r="NCF32"/>
      <c r="NCG32"/>
      <c r="NCH32"/>
      <c r="NCI32"/>
      <c r="NCJ32"/>
      <c r="NCK32"/>
      <c r="NCL32"/>
      <c r="NCM32"/>
      <c r="NCN32"/>
      <c r="NCO32"/>
      <c r="NCP32"/>
      <c r="NCQ32"/>
      <c r="NCR32"/>
      <c r="NCS32"/>
      <c r="NCT32"/>
      <c r="NCU32"/>
      <c r="NCV32"/>
      <c r="NCW32"/>
      <c r="NCX32"/>
      <c r="NCY32"/>
      <c r="NCZ32"/>
      <c r="NDA32"/>
      <c r="NDB32"/>
      <c r="NDC32"/>
      <c r="NDD32"/>
      <c r="NDE32"/>
      <c r="NDF32"/>
      <c r="NDG32"/>
      <c r="NDH32"/>
      <c r="NDI32"/>
      <c r="NDJ32"/>
      <c r="NDK32"/>
      <c r="NDL32"/>
      <c r="NDM32"/>
      <c r="NDN32"/>
      <c r="NDO32"/>
      <c r="NDP32"/>
      <c r="NDQ32"/>
      <c r="NDR32"/>
      <c r="NDS32"/>
      <c r="NDT32"/>
      <c r="NDU32"/>
      <c r="NDV32"/>
      <c r="NDW32"/>
      <c r="NDX32"/>
      <c r="NDY32"/>
      <c r="NDZ32"/>
      <c r="NEA32"/>
      <c r="NEB32"/>
      <c r="NEC32"/>
      <c r="NED32"/>
      <c r="NEE32"/>
      <c r="NEF32"/>
      <c r="NEG32"/>
      <c r="NEH32"/>
      <c r="NEI32"/>
      <c r="NEJ32"/>
      <c r="NEK32"/>
      <c r="NEL32"/>
      <c r="NEM32"/>
      <c r="NEN32"/>
      <c r="NEO32"/>
      <c r="NEP32"/>
      <c r="NEQ32"/>
      <c r="NER32"/>
      <c r="NES32"/>
      <c r="NET32"/>
      <c r="NEU32"/>
      <c r="NEV32"/>
      <c r="NEW32"/>
      <c r="NEX32"/>
      <c r="NEY32"/>
      <c r="NEZ32"/>
      <c r="NFA32"/>
      <c r="NFB32"/>
      <c r="NFC32"/>
      <c r="NFD32"/>
      <c r="NFE32"/>
      <c r="NFF32"/>
      <c r="NFG32"/>
      <c r="NFH32"/>
      <c r="NFI32"/>
      <c r="NFJ32"/>
      <c r="NFK32"/>
      <c r="NFL32"/>
      <c r="NFM32"/>
      <c r="NFN32"/>
      <c r="NFO32"/>
      <c r="NFP32"/>
      <c r="NFQ32"/>
      <c r="NFR32"/>
      <c r="NFS32"/>
      <c r="NFT32"/>
      <c r="NFU32"/>
      <c r="NFV32"/>
      <c r="NFW32"/>
      <c r="NFX32"/>
      <c r="NFY32"/>
      <c r="NFZ32"/>
      <c r="NGA32"/>
      <c r="NGB32"/>
      <c r="NGC32"/>
      <c r="NGD32"/>
      <c r="NGE32"/>
      <c r="NGF32"/>
      <c r="NGG32"/>
      <c r="NGH32"/>
      <c r="NGI32"/>
      <c r="NGJ32"/>
      <c r="NGK32"/>
      <c r="NGL32"/>
      <c r="NGM32"/>
      <c r="NGN32"/>
      <c r="NGO32"/>
      <c r="NGP32"/>
      <c r="NGQ32"/>
      <c r="NGR32"/>
      <c r="NGS32"/>
      <c r="NGT32"/>
      <c r="NGU32"/>
      <c r="NGV32"/>
      <c r="NGW32"/>
      <c r="NGX32"/>
      <c r="NGY32"/>
      <c r="NGZ32"/>
      <c r="NHA32"/>
      <c r="NHB32"/>
      <c r="NHC32"/>
      <c r="NHD32"/>
      <c r="NHE32"/>
      <c r="NHF32"/>
      <c r="NHG32"/>
      <c r="NHH32"/>
      <c r="NHI32"/>
      <c r="NHJ32"/>
      <c r="NHK32"/>
      <c r="NHL32"/>
      <c r="NHM32"/>
      <c r="NHN32"/>
      <c r="NHO32"/>
      <c r="NHP32"/>
      <c r="NHQ32"/>
      <c r="NHR32"/>
      <c r="NHS32"/>
      <c r="NHT32"/>
      <c r="NHU32"/>
      <c r="NHV32"/>
      <c r="NHW32"/>
      <c r="NHX32"/>
      <c r="NHY32"/>
      <c r="NHZ32"/>
      <c r="NIA32"/>
      <c r="NIB32"/>
      <c r="NIC32"/>
      <c r="NID32"/>
      <c r="NIE32"/>
      <c r="NIF32"/>
      <c r="NIG32"/>
      <c r="NIH32"/>
      <c r="NII32"/>
      <c r="NIJ32"/>
      <c r="NIK32"/>
      <c r="NIL32"/>
      <c r="NIM32"/>
      <c r="NIN32"/>
      <c r="NIO32"/>
      <c r="NIP32"/>
      <c r="NIQ32"/>
      <c r="NIR32"/>
      <c r="NIS32"/>
      <c r="NIT32"/>
      <c r="NIU32"/>
      <c r="NIV32"/>
      <c r="NIW32"/>
      <c r="NIX32"/>
      <c r="NIY32"/>
      <c r="NIZ32"/>
      <c r="NJA32"/>
      <c r="NJB32"/>
      <c r="NJC32"/>
      <c r="NJD32"/>
      <c r="NJE32"/>
      <c r="NJF32"/>
      <c r="NJG32"/>
      <c r="NJH32"/>
      <c r="NJI32"/>
      <c r="NJJ32"/>
      <c r="NJK32"/>
      <c r="NJL32"/>
      <c r="NJM32"/>
      <c r="NJN32"/>
      <c r="NJO32"/>
      <c r="NJP32"/>
      <c r="NJQ32"/>
      <c r="NJR32"/>
      <c r="NJS32"/>
      <c r="NJT32"/>
      <c r="NJU32"/>
      <c r="NJV32"/>
      <c r="NJW32"/>
      <c r="NJX32"/>
      <c r="NJY32"/>
      <c r="NJZ32"/>
      <c r="NKA32"/>
      <c r="NKB32"/>
      <c r="NKC32"/>
      <c r="NKD32"/>
      <c r="NKE32"/>
      <c r="NKF32"/>
      <c r="NKG32"/>
      <c r="NKH32"/>
      <c r="NKI32"/>
      <c r="NKJ32"/>
      <c r="NKK32"/>
      <c r="NKL32"/>
      <c r="NKM32"/>
      <c r="NKN32"/>
      <c r="NKO32"/>
      <c r="NKP32"/>
      <c r="NKQ32"/>
      <c r="NKR32"/>
      <c r="NKS32"/>
      <c r="NKT32"/>
      <c r="NKU32"/>
      <c r="NKV32"/>
      <c r="NKW32"/>
      <c r="NKX32"/>
      <c r="NKY32"/>
      <c r="NKZ32"/>
      <c r="NLA32"/>
      <c r="NLB32"/>
      <c r="NLC32"/>
      <c r="NLD32"/>
      <c r="NLE32"/>
      <c r="NLF32"/>
      <c r="NLG32"/>
      <c r="NLH32"/>
      <c r="NLI32"/>
      <c r="NLJ32"/>
      <c r="NLK32"/>
      <c r="NLL32"/>
      <c r="NLM32"/>
      <c r="NLN32"/>
      <c r="NLO32"/>
      <c r="NLP32"/>
      <c r="NLQ32"/>
      <c r="NLR32"/>
      <c r="NLS32"/>
      <c r="NLT32"/>
      <c r="NLU32"/>
      <c r="NLV32"/>
      <c r="NLW32"/>
      <c r="NLX32"/>
      <c r="NLY32"/>
      <c r="NLZ32"/>
      <c r="NMA32"/>
      <c r="NMB32"/>
      <c r="NMC32"/>
      <c r="NMD32"/>
      <c r="NME32"/>
      <c r="NMF32"/>
      <c r="NMG32"/>
      <c r="NMH32"/>
      <c r="NMI32"/>
      <c r="NMJ32"/>
      <c r="NMK32"/>
      <c r="NML32"/>
      <c r="NMM32"/>
      <c r="NMN32"/>
      <c r="NMO32"/>
      <c r="NMP32"/>
      <c r="NMQ32"/>
      <c r="NMR32"/>
      <c r="NMS32"/>
      <c r="NMT32"/>
      <c r="NMU32"/>
      <c r="NMV32"/>
      <c r="NMW32"/>
      <c r="NMX32"/>
      <c r="NMY32"/>
      <c r="NMZ32"/>
      <c r="NNA32"/>
      <c r="NNB32"/>
      <c r="NNC32"/>
      <c r="NND32"/>
      <c r="NNE32"/>
      <c r="NNF32"/>
      <c r="NNG32"/>
      <c r="NNH32"/>
      <c r="NNI32"/>
      <c r="NNJ32"/>
      <c r="NNK32"/>
      <c r="NNL32"/>
      <c r="NNM32"/>
      <c r="NNN32"/>
      <c r="NNO32"/>
      <c r="NNP32"/>
      <c r="NNQ32"/>
      <c r="NNR32"/>
      <c r="NNS32"/>
      <c r="NNT32"/>
      <c r="NNU32"/>
      <c r="NNV32"/>
      <c r="NNW32"/>
      <c r="NNX32"/>
      <c r="NNY32"/>
      <c r="NNZ32"/>
      <c r="NOA32"/>
      <c r="NOB32"/>
      <c r="NOC32"/>
      <c r="NOD32"/>
      <c r="NOE32"/>
      <c r="NOF32"/>
      <c r="NOG32"/>
      <c r="NOH32"/>
      <c r="NOI32"/>
      <c r="NOJ32"/>
      <c r="NOK32"/>
      <c r="NOL32"/>
      <c r="NOM32"/>
      <c r="NON32"/>
      <c r="NOO32"/>
      <c r="NOP32"/>
      <c r="NOQ32"/>
      <c r="NOR32"/>
      <c r="NOS32"/>
      <c r="NOT32"/>
      <c r="NOU32"/>
      <c r="NOV32"/>
      <c r="NOW32"/>
      <c r="NOX32"/>
      <c r="NOY32"/>
      <c r="NOZ32"/>
      <c r="NPA32"/>
      <c r="NPB32"/>
      <c r="NPC32"/>
      <c r="NPD32"/>
      <c r="NPE32"/>
      <c r="NPF32"/>
      <c r="NPG32"/>
      <c r="NPH32"/>
      <c r="NPI32"/>
      <c r="NPJ32"/>
      <c r="NPK32"/>
      <c r="NPL32"/>
      <c r="NPM32"/>
      <c r="NPN32"/>
      <c r="NPO32"/>
      <c r="NPP32"/>
      <c r="NPQ32"/>
      <c r="NPR32"/>
      <c r="NPS32"/>
      <c r="NPT32"/>
      <c r="NPU32"/>
      <c r="NPV32"/>
      <c r="NPW32"/>
      <c r="NPX32"/>
      <c r="NPY32"/>
      <c r="NPZ32"/>
      <c r="NQA32"/>
      <c r="NQB32"/>
      <c r="NQC32"/>
      <c r="NQD32"/>
      <c r="NQE32"/>
      <c r="NQF32"/>
      <c r="NQG32"/>
      <c r="NQH32"/>
      <c r="NQI32"/>
      <c r="NQJ32"/>
      <c r="NQK32"/>
      <c r="NQL32"/>
      <c r="NQM32"/>
      <c r="NQN32"/>
      <c r="NQO32"/>
      <c r="NQP32"/>
      <c r="NQQ32"/>
      <c r="NQR32"/>
      <c r="NQS32"/>
      <c r="NQT32"/>
      <c r="NQU32"/>
      <c r="NQV32"/>
      <c r="NQW32"/>
      <c r="NQX32"/>
      <c r="NQY32"/>
      <c r="NQZ32"/>
      <c r="NRA32"/>
      <c r="NRB32"/>
      <c r="NRC32"/>
      <c r="NRD32"/>
      <c r="NRE32"/>
      <c r="NRF32"/>
      <c r="NRG32"/>
      <c r="NRH32"/>
      <c r="NRI32"/>
      <c r="NRJ32"/>
      <c r="NRK32"/>
      <c r="NRL32"/>
      <c r="NRM32"/>
      <c r="NRN32"/>
      <c r="NRO32"/>
      <c r="NRP32"/>
      <c r="NRQ32"/>
      <c r="NRR32"/>
      <c r="NRS32"/>
      <c r="NRT32"/>
      <c r="NRU32"/>
      <c r="NRV32"/>
      <c r="NRW32"/>
      <c r="NRX32"/>
      <c r="NRY32"/>
      <c r="NRZ32"/>
      <c r="NSA32"/>
      <c r="NSB32"/>
      <c r="NSC32"/>
      <c r="NSD32"/>
      <c r="NSE32"/>
      <c r="NSF32"/>
      <c r="NSG32"/>
      <c r="NSH32"/>
      <c r="NSI32"/>
      <c r="NSJ32"/>
      <c r="NSK32"/>
      <c r="NSL32"/>
      <c r="NSM32"/>
      <c r="NSN32"/>
      <c r="NSO32"/>
      <c r="NSP32"/>
      <c r="NSQ32"/>
      <c r="NSR32"/>
      <c r="NSS32"/>
      <c r="NST32"/>
      <c r="NSU32"/>
      <c r="NSV32"/>
      <c r="NSW32"/>
      <c r="NSX32"/>
      <c r="NSY32"/>
      <c r="NSZ32"/>
      <c r="NTA32"/>
      <c r="NTB32"/>
      <c r="NTC32"/>
      <c r="NTD32"/>
      <c r="NTE32"/>
      <c r="NTF32"/>
      <c r="NTG32"/>
      <c r="NTH32"/>
      <c r="NTI32"/>
      <c r="NTJ32"/>
      <c r="NTK32"/>
      <c r="NTL32"/>
      <c r="NTM32"/>
      <c r="NTN32"/>
      <c r="NTO32"/>
      <c r="NTP32"/>
      <c r="NTQ32"/>
      <c r="NTR32"/>
      <c r="NTS32"/>
      <c r="NTT32"/>
      <c r="NTU32"/>
      <c r="NTV32"/>
      <c r="NTW32"/>
      <c r="NTX32"/>
      <c r="NTY32"/>
      <c r="NTZ32"/>
      <c r="NUA32"/>
      <c r="NUB32"/>
      <c r="NUC32"/>
      <c r="NUD32"/>
      <c r="NUE32"/>
      <c r="NUF32"/>
      <c r="NUG32"/>
      <c r="NUH32"/>
      <c r="NUI32"/>
      <c r="NUJ32"/>
      <c r="NUK32"/>
      <c r="NUL32"/>
      <c r="NUM32"/>
      <c r="NUN32"/>
      <c r="NUO32"/>
      <c r="NUP32"/>
      <c r="NUQ32"/>
      <c r="NUR32"/>
      <c r="NUS32"/>
      <c r="NUT32"/>
      <c r="NUU32"/>
      <c r="NUV32"/>
      <c r="NUW32"/>
      <c r="NUX32"/>
      <c r="NUY32"/>
      <c r="NUZ32"/>
      <c r="NVA32"/>
      <c r="NVB32"/>
      <c r="NVC32"/>
      <c r="NVD32"/>
      <c r="NVE32"/>
      <c r="NVF32"/>
      <c r="NVG32"/>
      <c r="NVH32"/>
      <c r="NVI32"/>
      <c r="NVJ32"/>
      <c r="NVK32"/>
      <c r="NVL32"/>
      <c r="NVM32"/>
      <c r="NVN32"/>
      <c r="NVO32"/>
      <c r="NVP32"/>
      <c r="NVQ32"/>
      <c r="NVR32"/>
      <c r="NVS32"/>
      <c r="NVT32"/>
      <c r="NVU32"/>
      <c r="NVV32"/>
      <c r="NVW32"/>
      <c r="NVX32"/>
      <c r="NVY32"/>
      <c r="NVZ32"/>
      <c r="NWA32"/>
      <c r="NWB32"/>
      <c r="NWC32"/>
      <c r="NWD32"/>
      <c r="NWE32"/>
      <c r="NWF32"/>
      <c r="NWG32"/>
      <c r="NWH32"/>
      <c r="NWI32"/>
      <c r="NWJ32"/>
      <c r="NWK32"/>
      <c r="NWL32"/>
      <c r="NWM32"/>
      <c r="NWN32"/>
      <c r="NWO32"/>
      <c r="NWP32"/>
      <c r="NWQ32"/>
      <c r="NWR32"/>
      <c r="NWS32"/>
      <c r="NWT32"/>
      <c r="NWU32"/>
      <c r="NWV32"/>
      <c r="NWW32"/>
      <c r="NWX32"/>
      <c r="NWY32"/>
      <c r="NWZ32"/>
      <c r="NXA32"/>
      <c r="NXB32"/>
      <c r="NXC32"/>
      <c r="NXD32"/>
      <c r="NXE32"/>
      <c r="NXF32"/>
      <c r="NXG32"/>
      <c r="NXH32"/>
      <c r="NXI32"/>
      <c r="NXJ32"/>
      <c r="NXK32"/>
      <c r="NXL32"/>
      <c r="NXM32"/>
      <c r="NXN32"/>
      <c r="NXO32"/>
      <c r="NXP32"/>
      <c r="NXQ32"/>
      <c r="NXR32"/>
      <c r="NXS32"/>
      <c r="NXT32"/>
      <c r="NXU32"/>
      <c r="NXV32"/>
      <c r="NXW32"/>
      <c r="NXX32"/>
      <c r="NXY32"/>
      <c r="NXZ32"/>
      <c r="NYA32"/>
      <c r="NYB32"/>
      <c r="NYC32"/>
      <c r="NYD32"/>
      <c r="NYE32"/>
      <c r="NYF32"/>
      <c r="NYG32"/>
      <c r="NYH32"/>
      <c r="NYI32"/>
      <c r="NYJ32"/>
      <c r="NYK32"/>
      <c r="NYL32"/>
      <c r="NYM32"/>
      <c r="NYN32"/>
      <c r="NYO32"/>
      <c r="NYP32"/>
      <c r="NYQ32"/>
      <c r="NYR32"/>
      <c r="NYS32"/>
      <c r="NYT32"/>
      <c r="NYU32"/>
      <c r="NYV32"/>
      <c r="NYW32"/>
      <c r="NYX32"/>
      <c r="NYY32"/>
      <c r="NYZ32"/>
      <c r="NZA32"/>
      <c r="NZB32"/>
      <c r="NZC32"/>
      <c r="NZD32"/>
      <c r="NZE32"/>
      <c r="NZF32"/>
      <c r="NZG32"/>
      <c r="NZH32"/>
      <c r="NZI32"/>
      <c r="NZJ32"/>
      <c r="NZK32"/>
      <c r="NZL32"/>
      <c r="NZM32"/>
      <c r="NZN32"/>
      <c r="NZO32"/>
      <c r="NZP32"/>
      <c r="NZQ32"/>
      <c r="NZR32"/>
      <c r="NZS32"/>
      <c r="NZT32"/>
      <c r="NZU32"/>
      <c r="NZV32"/>
      <c r="NZW32"/>
      <c r="NZX32"/>
      <c r="NZY32"/>
      <c r="NZZ32"/>
      <c r="OAA32"/>
      <c r="OAB32"/>
      <c r="OAC32"/>
      <c r="OAD32"/>
      <c r="OAE32"/>
      <c r="OAF32"/>
      <c r="OAG32"/>
      <c r="OAH32"/>
      <c r="OAI32"/>
      <c r="OAJ32"/>
      <c r="OAK32"/>
      <c r="OAL32"/>
      <c r="OAM32"/>
      <c r="OAN32"/>
      <c r="OAO32"/>
      <c r="OAP32"/>
      <c r="OAQ32"/>
      <c r="OAR32"/>
      <c r="OAS32"/>
      <c r="OAT32"/>
      <c r="OAU32"/>
      <c r="OAV32"/>
      <c r="OAW32"/>
      <c r="OAX32"/>
      <c r="OAY32"/>
      <c r="OAZ32"/>
      <c r="OBA32"/>
      <c r="OBB32"/>
      <c r="OBC32"/>
      <c r="OBD32"/>
      <c r="OBE32"/>
      <c r="OBF32"/>
      <c r="OBG32"/>
      <c r="OBH32"/>
      <c r="OBI32"/>
      <c r="OBJ32"/>
      <c r="OBK32"/>
      <c r="OBL32"/>
      <c r="OBM32"/>
      <c r="OBN32"/>
      <c r="OBO32"/>
      <c r="OBP32"/>
      <c r="OBQ32"/>
      <c r="OBR32"/>
      <c r="OBS32"/>
      <c r="OBT32"/>
      <c r="OBU32"/>
      <c r="OBV32"/>
      <c r="OBW32"/>
      <c r="OBX32"/>
      <c r="OBY32"/>
      <c r="OBZ32"/>
      <c r="OCA32"/>
      <c r="OCB32"/>
      <c r="OCC32"/>
      <c r="OCD32"/>
      <c r="OCE32"/>
      <c r="OCF32"/>
      <c r="OCG32"/>
      <c r="OCH32"/>
      <c r="OCI32"/>
      <c r="OCJ32"/>
      <c r="OCK32"/>
      <c r="OCL32"/>
      <c r="OCM32"/>
      <c r="OCN32"/>
      <c r="OCO32"/>
      <c r="OCP32"/>
      <c r="OCQ32"/>
      <c r="OCR32"/>
      <c r="OCS32"/>
      <c r="OCT32"/>
      <c r="OCU32"/>
      <c r="OCV32"/>
      <c r="OCW32"/>
      <c r="OCX32"/>
      <c r="OCY32"/>
      <c r="OCZ32"/>
      <c r="ODA32"/>
      <c r="ODB32"/>
      <c r="ODC32"/>
      <c r="ODD32"/>
      <c r="ODE32"/>
      <c r="ODF32"/>
      <c r="ODG32"/>
      <c r="ODH32"/>
      <c r="ODI32"/>
      <c r="ODJ32"/>
      <c r="ODK32"/>
      <c r="ODL32"/>
      <c r="ODM32"/>
      <c r="ODN32"/>
      <c r="ODO32"/>
      <c r="ODP32"/>
      <c r="ODQ32"/>
      <c r="ODR32"/>
      <c r="ODS32"/>
      <c r="ODT32"/>
      <c r="ODU32"/>
      <c r="ODV32"/>
      <c r="ODW32"/>
      <c r="ODX32"/>
      <c r="ODY32"/>
      <c r="ODZ32"/>
      <c r="OEA32"/>
      <c r="OEB32"/>
      <c r="OEC32"/>
      <c r="OED32"/>
      <c r="OEE32"/>
      <c r="OEF32"/>
      <c r="OEG32"/>
      <c r="OEH32"/>
      <c r="OEI32"/>
      <c r="OEJ32"/>
      <c r="OEK32"/>
      <c r="OEL32"/>
      <c r="OEM32"/>
      <c r="OEN32"/>
      <c r="OEO32"/>
      <c r="OEP32"/>
      <c r="OEQ32"/>
      <c r="OER32"/>
      <c r="OES32"/>
      <c r="OET32"/>
      <c r="OEU32"/>
      <c r="OEV32"/>
      <c r="OEW32"/>
      <c r="OEX32"/>
      <c r="OEY32"/>
      <c r="OEZ32"/>
      <c r="OFA32"/>
      <c r="OFB32"/>
      <c r="OFC32"/>
      <c r="OFD32"/>
      <c r="OFE32"/>
      <c r="OFF32"/>
      <c r="OFG32"/>
      <c r="OFH32"/>
      <c r="OFI32"/>
      <c r="OFJ32"/>
      <c r="OFK32"/>
      <c r="OFL32"/>
      <c r="OFM32"/>
      <c r="OFN32"/>
      <c r="OFO32"/>
      <c r="OFP32"/>
      <c r="OFQ32"/>
      <c r="OFR32"/>
      <c r="OFS32"/>
      <c r="OFT32"/>
      <c r="OFU32"/>
      <c r="OFV32"/>
      <c r="OFW32"/>
      <c r="OFX32"/>
      <c r="OFY32"/>
      <c r="OFZ32"/>
      <c r="OGA32"/>
      <c r="OGB32"/>
      <c r="OGC32"/>
      <c r="OGD32"/>
      <c r="OGE32"/>
      <c r="OGF32"/>
      <c r="OGG32"/>
      <c r="OGH32"/>
      <c r="OGI32"/>
      <c r="OGJ32"/>
      <c r="OGK32"/>
      <c r="OGL32"/>
      <c r="OGM32"/>
      <c r="OGN32"/>
      <c r="OGO32"/>
      <c r="OGP32"/>
      <c r="OGQ32"/>
      <c r="OGR32"/>
      <c r="OGS32"/>
      <c r="OGT32"/>
      <c r="OGU32"/>
      <c r="OGV32"/>
      <c r="OGW32"/>
      <c r="OGX32"/>
      <c r="OGY32"/>
      <c r="OGZ32"/>
      <c r="OHA32"/>
      <c r="OHB32"/>
      <c r="OHC32"/>
      <c r="OHD32"/>
      <c r="OHE32"/>
      <c r="OHF32"/>
      <c r="OHG32"/>
      <c r="OHH32"/>
      <c r="OHI32"/>
      <c r="OHJ32"/>
      <c r="OHK32"/>
      <c r="OHL32"/>
      <c r="OHM32"/>
      <c r="OHN32"/>
      <c r="OHO32"/>
      <c r="OHP32"/>
      <c r="OHQ32"/>
      <c r="OHR32"/>
      <c r="OHS32"/>
      <c r="OHT32"/>
      <c r="OHU32"/>
      <c r="OHV32"/>
      <c r="OHW32"/>
      <c r="OHX32"/>
      <c r="OHY32"/>
      <c r="OHZ32"/>
      <c r="OIA32"/>
      <c r="OIB32"/>
      <c r="OIC32"/>
      <c r="OID32"/>
      <c r="OIE32"/>
      <c r="OIF32"/>
      <c r="OIG32"/>
      <c r="OIH32"/>
      <c r="OII32"/>
      <c r="OIJ32"/>
      <c r="OIK32"/>
      <c r="OIL32"/>
      <c r="OIM32"/>
      <c r="OIN32"/>
      <c r="OIO32"/>
      <c r="OIP32"/>
      <c r="OIQ32"/>
      <c r="OIR32"/>
      <c r="OIS32"/>
      <c r="OIT32"/>
      <c r="OIU32"/>
      <c r="OIV32"/>
      <c r="OIW32"/>
      <c r="OIX32"/>
      <c r="OIY32"/>
      <c r="OIZ32"/>
      <c r="OJA32"/>
      <c r="OJB32"/>
      <c r="OJC32"/>
      <c r="OJD32"/>
      <c r="OJE32"/>
      <c r="OJF32"/>
      <c r="OJG32"/>
      <c r="OJH32"/>
      <c r="OJI32"/>
      <c r="OJJ32"/>
      <c r="OJK32"/>
      <c r="OJL32"/>
      <c r="OJM32"/>
      <c r="OJN32"/>
      <c r="OJO32"/>
      <c r="OJP32"/>
      <c r="OJQ32"/>
      <c r="OJR32"/>
      <c r="OJS32"/>
      <c r="OJT32"/>
      <c r="OJU32"/>
      <c r="OJV32"/>
      <c r="OJW32"/>
      <c r="OJX32"/>
      <c r="OJY32"/>
      <c r="OJZ32"/>
      <c r="OKA32"/>
      <c r="OKB32"/>
      <c r="OKC32"/>
      <c r="OKD32"/>
      <c r="OKE32"/>
      <c r="OKF32"/>
      <c r="OKG32"/>
      <c r="OKH32"/>
      <c r="OKI32"/>
      <c r="OKJ32"/>
      <c r="OKK32"/>
      <c r="OKL32"/>
      <c r="OKM32"/>
      <c r="OKN32"/>
      <c r="OKO32"/>
      <c r="OKP32"/>
      <c r="OKQ32"/>
      <c r="OKR32"/>
      <c r="OKS32"/>
      <c r="OKT32"/>
      <c r="OKU32"/>
      <c r="OKV32"/>
      <c r="OKW32"/>
      <c r="OKX32"/>
      <c r="OKY32"/>
      <c r="OKZ32"/>
      <c r="OLA32"/>
      <c r="OLB32"/>
      <c r="OLC32"/>
      <c r="OLD32"/>
      <c r="OLE32"/>
      <c r="OLF32"/>
      <c r="OLG32"/>
      <c r="OLH32"/>
      <c r="OLI32"/>
      <c r="OLJ32"/>
      <c r="OLK32"/>
      <c r="OLL32"/>
      <c r="OLM32"/>
      <c r="OLN32"/>
      <c r="OLO32"/>
      <c r="OLP32"/>
      <c r="OLQ32"/>
      <c r="OLR32"/>
      <c r="OLS32"/>
      <c r="OLT32"/>
      <c r="OLU32"/>
      <c r="OLV32"/>
      <c r="OLW32"/>
      <c r="OLX32"/>
      <c r="OLY32"/>
      <c r="OLZ32"/>
      <c r="OMA32"/>
      <c r="OMB32"/>
      <c r="OMC32"/>
      <c r="OMD32"/>
      <c r="OME32"/>
      <c r="OMF32"/>
      <c r="OMG32"/>
      <c r="OMH32"/>
      <c r="OMI32"/>
      <c r="OMJ32"/>
      <c r="OMK32"/>
      <c r="OML32"/>
      <c r="OMM32"/>
      <c r="OMN32"/>
      <c r="OMO32"/>
      <c r="OMP32"/>
      <c r="OMQ32"/>
      <c r="OMR32"/>
      <c r="OMS32"/>
      <c r="OMT32"/>
      <c r="OMU32"/>
      <c r="OMV32"/>
      <c r="OMW32"/>
      <c r="OMX32"/>
      <c r="OMY32"/>
      <c r="OMZ32"/>
      <c r="ONA32"/>
      <c r="ONB32"/>
      <c r="ONC32"/>
      <c r="OND32"/>
      <c r="ONE32"/>
      <c r="ONF32"/>
      <c r="ONG32"/>
      <c r="ONH32"/>
      <c r="ONI32"/>
      <c r="ONJ32"/>
      <c r="ONK32"/>
      <c r="ONL32"/>
      <c r="ONM32"/>
      <c r="ONN32"/>
      <c r="ONO32"/>
      <c r="ONP32"/>
      <c r="ONQ32"/>
      <c r="ONR32"/>
      <c r="ONS32"/>
      <c r="ONT32"/>
      <c r="ONU32"/>
      <c r="ONV32"/>
      <c r="ONW32"/>
      <c r="ONX32"/>
      <c r="ONY32"/>
      <c r="ONZ32"/>
      <c r="OOA32"/>
      <c r="OOB32"/>
      <c r="OOC32"/>
      <c r="OOD32"/>
      <c r="OOE32"/>
      <c r="OOF32"/>
      <c r="OOG32"/>
      <c r="OOH32"/>
      <c r="OOI32"/>
      <c r="OOJ32"/>
      <c r="OOK32"/>
      <c r="OOL32"/>
      <c r="OOM32"/>
      <c r="OON32"/>
      <c r="OOO32"/>
      <c r="OOP32"/>
      <c r="OOQ32"/>
      <c r="OOR32"/>
      <c r="OOS32"/>
      <c r="OOT32"/>
      <c r="OOU32"/>
      <c r="OOV32"/>
      <c r="OOW32"/>
      <c r="OOX32"/>
      <c r="OOY32"/>
      <c r="OOZ32"/>
      <c r="OPA32"/>
      <c r="OPB32"/>
      <c r="OPC32"/>
      <c r="OPD32"/>
      <c r="OPE32"/>
      <c r="OPF32"/>
      <c r="OPG32"/>
      <c r="OPH32"/>
      <c r="OPI32"/>
      <c r="OPJ32"/>
      <c r="OPK32"/>
      <c r="OPL32"/>
      <c r="OPM32"/>
      <c r="OPN32"/>
      <c r="OPO32"/>
      <c r="OPP32"/>
      <c r="OPQ32"/>
      <c r="OPR32"/>
      <c r="OPS32"/>
      <c r="OPT32"/>
      <c r="OPU32"/>
      <c r="OPV32"/>
      <c r="OPW32"/>
      <c r="OPX32"/>
      <c r="OPY32"/>
      <c r="OPZ32"/>
      <c r="OQA32"/>
      <c r="OQB32"/>
      <c r="OQC32"/>
      <c r="OQD32"/>
      <c r="OQE32"/>
      <c r="OQF32"/>
      <c r="OQG32"/>
      <c r="OQH32"/>
      <c r="OQI32"/>
      <c r="OQJ32"/>
      <c r="OQK32"/>
      <c r="OQL32"/>
      <c r="OQM32"/>
      <c r="OQN32"/>
      <c r="OQO32"/>
      <c r="OQP32"/>
      <c r="OQQ32"/>
      <c r="OQR32"/>
      <c r="OQS32"/>
      <c r="OQT32"/>
      <c r="OQU32"/>
      <c r="OQV32"/>
      <c r="OQW32"/>
      <c r="OQX32"/>
      <c r="OQY32"/>
      <c r="OQZ32"/>
      <c r="ORA32"/>
      <c r="ORB32"/>
      <c r="ORC32"/>
      <c r="ORD32"/>
      <c r="ORE32"/>
      <c r="ORF32"/>
      <c r="ORG32"/>
      <c r="ORH32"/>
      <c r="ORI32"/>
      <c r="ORJ32"/>
      <c r="ORK32"/>
      <c r="ORL32"/>
      <c r="ORM32"/>
      <c r="ORN32"/>
      <c r="ORO32"/>
      <c r="ORP32"/>
      <c r="ORQ32"/>
      <c r="ORR32"/>
      <c r="ORS32"/>
      <c r="ORT32"/>
      <c r="ORU32"/>
      <c r="ORV32"/>
      <c r="ORW32"/>
      <c r="ORX32"/>
      <c r="ORY32"/>
      <c r="ORZ32"/>
      <c r="OSA32"/>
      <c r="OSB32"/>
      <c r="OSC32"/>
      <c r="OSD32"/>
      <c r="OSE32"/>
      <c r="OSF32"/>
      <c r="OSG32"/>
      <c r="OSH32"/>
      <c r="OSI32"/>
      <c r="OSJ32"/>
      <c r="OSK32"/>
      <c r="OSL32"/>
      <c r="OSM32"/>
      <c r="OSN32"/>
      <c r="OSO32"/>
      <c r="OSP32"/>
      <c r="OSQ32"/>
      <c r="OSR32"/>
      <c r="OSS32"/>
      <c r="OST32"/>
      <c r="OSU32"/>
      <c r="OSV32"/>
      <c r="OSW32"/>
      <c r="OSX32"/>
      <c r="OSY32"/>
      <c r="OSZ32"/>
      <c r="OTA32"/>
      <c r="OTB32"/>
      <c r="OTC32"/>
      <c r="OTD32"/>
      <c r="OTE32"/>
      <c r="OTF32"/>
      <c r="OTG32"/>
      <c r="OTH32"/>
      <c r="OTI32"/>
      <c r="OTJ32"/>
      <c r="OTK32"/>
      <c r="OTL32"/>
      <c r="OTM32"/>
      <c r="OTN32"/>
      <c r="OTO32"/>
      <c r="OTP32"/>
      <c r="OTQ32"/>
      <c r="OTR32"/>
      <c r="OTS32"/>
      <c r="OTT32"/>
      <c r="OTU32"/>
      <c r="OTV32"/>
      <c r="OTW32"/>
      <c r="OTX32"/>
      <c r="OTY32"/>
      <c r="OTZ32"/>
      <c r="OUA32"/>
      <c r="OUB32"/>
      <c r="OUC32"/>
      <c r="OUD32"/>
      <c r="OUE32"/>
      <c r="OUF32"/>
      <c r="OUG32"/>
      <c r="OUH32"/>
      <c r="OUI32"/>
      <c r="OUJ32"/>
      <c r="OUK32"/>
      <c r="OUL32"/>
      <c r="OUM32"/>
      <c r="OUN32"/>
      <c r="OUO32"/>
      <c r="OUP32"/>
      <c r="OUQ32"/>
      <c r="OUR32"/>
      <c r="OUS32"/>
      <c r="OUT32"/>
      <c r="OUU32"/>
      <c r="OUV32"/>
      <c r="OUW32"/>
      <c r="OUX32"/>
      <c r="OUY32"/>
      <c r="OUZ32"/>
      <c r="OVA32"/>
      <c r="OVB32"/>
      <c r="OVC32"/>
      <c r="OVD32"/>
      <c r="OVE32"/>
      <c r="OVF32"/>
      <c r="OVG32"/>
      <c r="OVH32"/>
      <c r="OVI32"/>
      <c r="OVJ32"/>
      <c r="OVK32"/>
      <c r="OVL32"/>
      <c r="OVM32"/>
      <c r="OVN32"/>
      <c r="OVO32"/>
      <c r="OVP32"/>
      <c r="OVQ32"/>
      <c r="OVR32"/>
      <c r="OVS32"/>
      <c r="OVT32"/>
      <c r="OVU32"/>
      <c r="OVV32"/>
      <c r="OVW32"/>
      <c r="OVX32"/>
      <c r="OVY32"/>
      <c r="OVZ32"/>
      <c r="OWA32"/>
      <c r="OWB32"/>
      <c r="OWC32"/>
      <c r="OWD32"/>
      <c r="OWE32"/>
      <c r="OWF32"/>
      <c r="OWG32"/>
      <c r="OWH32"/>
      <c r="OWI32"/>
      <c r="OWJ32"/>
      <c r="OWK32"/>
      <c r="OWL32"/>
      <c r="OWM32"/>
      <c r="OWN32"/>
      <c r="OWO32"/>
      <c r="OWP32"/>
      <c r="OWQ32"/>
      <c r="OWR32"/>
      <c r="OWS32"/>
      <c r="OWT32"/>
      <c r="OWU32"/>
      <c r="OWV32"/>
      <c r="OWW32"/>
      <c r="OWX32"/>
      <c r="OWY32"/>
      <c r="OWZ32"/>
      <c r="OXA32"/>
      <c r="OXB32"/>
      <c r="OXC32"/>
      <c r="OXD32"/>
      <c r="OXE32"/>
      <c r="OXF32"/>
      <c r="OXG32"/>
      <c r="OXH32"/>
      <c r="OXI32"/>
      <c r="OXJ32"/>
      <c r="OXK32"/>
      <c r="OXL32"/>
      <c r="OXM32"/>
      <c r="OXN32"/>
      <c r="OXO32"/>
      <c r="OXP32"/>
      <c r="OXQ32"/>
      <c r="OXR32"/>
      <c r="OXS32"/>
      <c r="OXT32"/>
      <c r="OXU32"/>
      <c r="OXV32"/>
      <c r="OXW32"/>
      <c r="OXX32"/>
      <c r="OXY32"/>
      <c r="OXZ32"/>
      <c r="OYA32"/>
      <c r="OYB32"/>
      <c r="OYC32"/>
      <c r="OYD32"/>
      <c r="OYE32"/>
      <c r="OYF32"/>
      <c r="OYG32"/>
      <c r="OYH32"/>
      <c r="OYI32"/>
      <c r="OYJ32"/>
      <c r="OYK32"/>
      <c r="OYL32"/>
      <c r="OYM32"/>
      <c r="OYN32"/>
      <c r="OYO32"/>
      <c r="OYP32"/>
      <c r="OYQ32"/>
      <c r="OYR32"/>
      <c r="OYS32"/>
      <c r="OYT32"/>
      <c r="OYU32"/>
      <c r="OYV32"/>
      <c r="OYW32"/>
      <c r="OYX32"/>
      <c r="OYY32"/>
      <c r="OYZ32"/>
      <c r="OZA32"/>
      <c r="OZB32"/>
      <c r="OZC32"/>
      <c r="OZD32"/>
      <c r="OZE32"/>
      <c r="OZF32"/>
      <c r="OZG32"/>
      <c r="OZH32"/>
      <c r="OZI32"/>
      <c r="OZJ32"/>
      <c r="OZK32"/>
      <c r="OZL32"/>
      <c r="OZM32"/>
      <c r="OZN32"/>
      <c r="OZO32"/>
      <c r="OZP32"/>
      <c r="OZQ32"/>
      <c r="OZR32"/>
      <c r="OZS32"/>
      <c r="OZT32"/>
      <c r="OZU32"/>
      <c r="OZV32"/>
      <c r="OZW32"/>
      <c r="OZX32"/>
      <c r="OZY32"/>
      <c r="OZZ32"/>
      <c r="PAA32"/>
      <c r="PAB32"/>
      <c r="PAC32"/>
      <c r="PAD32"/>
      <c r="PAE32"/>
      <c r="PAF32"/>
      <c r="PAG32"/>
      <c r="PAH32"/>
      <c r="PAI32"/>
      <c r="PAJ32"/>
      <c r="PAK32"/>
      <c r="PAL32"/>
      <c r="PAM32"/>
      <c r="PAN32"/>
      <c r="PAO32"/>
      <c r="PAP32"/>
      <c r="PAQ32"/>
      <c r="PAR32"/>
      <c r="PAS32"/>
      <c r="PAT32"/>
      <c r="PAU32"/>
      <c r="PAV32"/>
      <c r="PAW32"/>
      <c r="PAX32"/>
      <c r="PAY32"/>
      <c r="PAZ32"/>
      <c r="PBA32"/>
      <c r="PBB32"/>
      <c r="PBC32"/>
      <c r="PBD32"/>
      <c r="PBE32"/>
      <c r="PBF32"/>
      <c r="PBG32"/>
      <c r="PBH32"/>
      <c r="PBI32"/>
      <c r="PBJ32"/>
      <c r="PBK32"/>
      <c r="PBL32"/>
      <c r="PBM32"/>
      <c r="PBN32"/>
      <c r="PBO32"/>
      <c r="PBP32"/>
      <c r="PBQ32"/>
      <c r="PBR32"/>
      <c r="PBS32"/>
      <c r="PBT32"/>
      <c r="PBU32"/>
      <c r="PBV32"/>
      <c r="PBW32"/>
      <c r="PBX32"/>
      <c r="PBY32"/>
      <c r="PBZ32"/>
      <c r="PCA32"/>
      <c r="PCB32"/>
      <c r="PCC32"/>
      <c r="PCD32"/>
      <c r="PCE32"/>
      <c r="PCF32"/>
      <c r="PCG32"/>
      <c r="PCH32"/>
      <c r="PCI32"/>
      <c r="PCJ32"/>
      <c r="PCK32"/>
      <c r="PCL32"/>
      <c r="PCM32"/>
      <c r="PCN32"/>
      <c r="PCO32"/>
      <c r="PCP32"/>
      <c r="PCQ32"/>
      <c r="PCR32"/>
      <c r="PCS32"/>
      <c r="PCT32"/>
      <c r="PCU32"/>
      <c r="PCV32"/>
      <c r="PCW32"/>
      <c r="PCX32"/>
      <c r="PCY32"/>
      <c r="PCZ32"/>
      <c r="PDA32"/>
      <c r="PDB32"/>
      <c r="PDC32"/>
      <c r="PDD32"/>
      <c r="PDE32"/>
      <c r="PDF32"/>
      <c r="PDG32"/>
      <c r="PDH32"/>
      <c r="PDI32"/>
      <c r="PDJ32"/>
      <c r="PDK32"/>
      <c r="PDL32"/>
      <c r="PDM32"/>
      <c r="PDN32"/>
      <c r="PDO32"/>
      <c r="PDP32"/>
      <c r="PDQ32"/>
      <c r="PDR32"/>
      <c r="PDS32"/>
      <c r="PDT32"/>
      <c r="PDU32"/>
      <c r="PDV32"/>
      <c r="PDW32"/>
      <c r="PDX32"/>
      <c r="PDY32"/>
      <c r="PDZ32"/>
      <c r="PEA32"/>
      <c r="PEB32"/>
      <c r="PEC32"/>
      <c r="PED32"/>
      <c r="PEE32"/>
      <c r="PEF32"/>
      <c r="PEG32"/>
      <c r="PEH32"/>
      <c r="PEI32"/>
      <c r="PEJ32"/>
      <c r="PEK32"/>
      <c r="PEL32"/>
      <c r="PEM32"/>
      <c r="PEN32"/>
      <c r="PEO32"/>
      <c r="PEP32"/>
      <c r="PEQ32"/>
      <c r="PER32"/>
      <c r="PES32"/>
      <c r="PET32"/>
      <c r="PEU32"/>
      <c r="PEV32"/>
      <c r="PEW32"/>
      <c r="PEX32"/>
      <c r="PEY32"/>
      <c r="PEZ32"/>
      <c r="PFA32"/>
      <c r="PFB32"/>
      <c r="PFC32"/>
      <c r="PFD32"/>
      <c r="PFE32"/>
      <c r="PFF32"/>
      <c r="PFG32"/>
      <c r="PFH32"/>
      <c r="PFI32"/>
      <c r="PFJ32"/>
      <c r="PFK32"/>
      <c r="PFL32"/>
      <c r="PFM32"/>
      <c r="PFN32"/>
      <c r="PFO32"/>
      <c r="PFP32"/>
      <c r="PFQ32"/>
      <c r="PFR32"/>
      <c r="PFS32"/>
      <c r="PFT32"/>
      <c r="PFU32"/>
      <c r="PFV32"/>
      <c r="PFW32"/>
      <c r="PFX32"/>
      <c r="PFY32"/>
      <c r="PFZ32"/>
      <c r="PGA32"/>
      <c r="PGB32"/>
      <c r="PGC32"/>
      <c r="PGD32"/>
      <c r="PGE32"/>
      <c r="PGF32"/>
      <c r="PGG32"/>
      <c r="PGH32"/>
      <c r="PGI32"/>
      <c r="PGJ32"/>
      <c r="PGK32"/>
      <c r="PGL32"/>
      <c r="PGM32"/>
      <c r="PGN32"/>
      <c r="PGO32"/>
      <c r="PGP32"/>
      <c r="PGQ32"/>
      <c r="PGR32"/>
      <c r="PGS32"/>
      <c r="PGT32"/>
      <c r="PGU32"/>
      <c r="PGV32"/>
      <c r="PGW32"/>
      <c r="PGX32"/>
      <c r="PGY32"/>
      <c r="PGZ32"/>
      <c r="PHA32"/>
      <c r="PHB32"/>
      <c r="PHC32"/>
      <c r="PHD32"/>
      <c r="PHE32"/>
      <c r="PHF32"/>
      <c r="PHG32"/>
      <c r="PHH32"/>
      <c r="PHI32"/>
      <c r="PHJ32"/>
      <c r="PHK32"/>
      <c r="PHL32"/>
      <c r="PHM32"/>
      <c r="PHN32"/>
      <c r="PHO32"/>
      <c r="PHP32"/>
      <c r="PHQ32"/>
      <c r="PHR32"/>
      <c r="PHS32"/>
      <c r="PHT32"/>
      <c r="PHU32"/>
      <c r="PHV32"/>
      <c r="PHW32"/>
      <c r="PHX32"/>
      <c r="PHY32"/>
      <c r="PHZ32"/>
      <c r="PIA32"/>
      <c r="PIB32"/>
      <c r="PIC32"/>
      <c r="PID32"/>
      <c r="PIE32"/>
      <c r="PIF32"/>
      <c r="PIG32"/>
      <c r="PIH32"/>
      <c r="PII32"/>
      <c r="PIJ32"/>
      <c r="PIK32"/>
      <c r="PIL32"/>
      <c r="PIM32"/>
      <c r="PIN32"/>
      <c r="PIO32"/>
      <c r="PIP32"/>
      <c r="PIQ32"/>
      <c r="PIR32"/>
      <c r="PIS32"/>
      <c r="PIT32"/>
      <c r="PIU32"/>
      <c r="PIV32"/>
      <c r="PIW32"/>
      <c r="PIX32"/>
      <c r="PIY32"/>
      <c r="PIZ32"/>
      <c r="PJA32"/>
      <c r="PJB32"/>
      <c r="PJC32"/>
      <c r="PJD32"/>
      <c r="PJE32"/>
      <c r="PJF32"/>
      <c r="PJG32"/>
      <c r="PJH32"/>
      <c r="PJI32"/>
      <c r="PJJ32"/>
      <c r="PJK32"/>
      <c r="PJL32"/>
      <c r="PJM32"/>
      <c r="PJN32"/>
      <c r="PJO32"/>
      <c r="PJP32"/>
      <c r="PJQ32"/>
      <c r="PJR32"/>
      <c r="PJS32"/>
      <c r="PJT32"/>
      <c r="PJU32"/>
      <c r="PJV32"/>
      <c r="PJW32"/>
      <c r="PJX32"/>
      <c r="PJY32"/>
      <c r="PJZ32"/>
      <c r="PKA32"/>
      <c r="PKB32"/>
      <c r="PKC32"/>
      <c r="PKD32"/>
      <c r="PKE32"/>
      <c r="PKF32"/>
      <c r="PKG32"/>
      <c r="PKH32"/>
      <c r="PKI32"/>
      <c r="PKJ32"/>
      <c r="PKK32"/>
      <c r="PKL32"/>
      <c r="PKM32"/>
      <c r="PKN32"/>
      <c r="PKO32"/>
      <c r="PKP32"/>
      <c r="PKQ32"/>
      <c r="PKR32"/>
      <c r="PKS32"/>
      <c r="PKT32"/>
      <c r="PKU32"/>
      <c r="PKV32"/>
      <c r="PKW32"/>
      <c r="PKX32"/>
      <c r="PKY32"/>
      <c r="PKZ32"/>
      <c r="PLA32"/>
      <c r="PLB32"/>
      <c r="PLC32"/>
      <c r="PLD32"/>
      <c r="PLE32"/>
      <c r="PLF32"/>
      <c r="PLG32"/>
      <c r="PLH32"/>
      <c r="PLI32"/>
      <c r="PLJ32"/>
      <c r="PLK32"/>
      <c r="PLL32"/>
      <c r="PLM32"/>
      <c r="PLN32"/>
      <c r="PLO32"/>
      <c r="PLP32"/>
      <c r="PLQ32"/>
      <c r="PLR32"/>
      <c r="PLS32"/>
      <c r="PLT32"/>
      <c r="PLU32"/>
      <c r="PLV32"/>
      <c r="PLW32"/>
      <c r="PLX32"/>
      <c r="PLY32"/>
      <c r="PLZ32"/>
      <c r="PMA32"/>
      <c r="PMB32"/>
      <c r="PMC32"/>
      <c r="PMD32"/>
      <c r="PME32"/>
      <c r="PMF32"/>
      <c r="PMG32"/>
      <c r="PMH32"/>
      <c r="PMI32"/>
      <c r="PMJ32"/>
      <c r="PMK32"/>
      <c r="PML32"/>
      <c r="PMM32"/>
      <c r="PMN32"/>
      <c r="PMO32"/>
      <c r="PMP32"/>
      <c r="PMQ32"/>
      <c r="PMR32"/>
      <c r="PMS32"/>
      <c r="PMT32"/>
      <c r="PMU32"/>
      <c r="PMV32"/>
      <c r="PMW32"/>
      <c r="PMX32"/>
      <c r="PMY32"/>
      <c r="PMZ32"/>
      <c r="PNA32"/>
      <c r="PNB32"/>
      <c r="PNC32"/>
      <c r="PND32"/>
      <c r="PNE32"/>
      <c r="PNF32"/>
      <c r="PNG32"/>
      <c r="PNH32"/>
      <c r="PNI32"/>
      <c r="PNJ32"/>
      <c r="PNK32"/>
      <c r="PNL32"/>
      <c r="PNM32"/>
      <c r="PNN32"/>
      <c r="PNO32"/>
      <c r="PNP32"/>
      <c r="PNQ32"/>
      <c r="PNR32"/>
      <c r="PNS32"/>
      <c r="PNT32"/>
      <c r="PNU32"/>
      <c r="PNV32"/>
      <c r="PNW32"/>
      <c r="PNX32"/>
      <c r="PNY32"/>
      <c r="PNZ32"/>
      <c r="POA32"/>
      <c r="POB32"/>
      <c r="POC32"/>
      <c r="POD32"/>
      <c r="POE32"/>
      <c r="POF32"/>
      <c r="POG32"/>
      <c r="POH32"/>
      <c r="POI32"/>
      <c r="POJ32"/>
      <c r="POK32"/>
      <c r="POL32"/>
      <c r="POM32"/>
      <c r="PON32"/>
      <c r="POO32"/>
      <c r="POP32"/>
      <c r="POQ32"/>
      <c r="POR32"/>
      <c r="POS32"/>
      <c r="POT32"/>
      <c r="POU32"/>
      <c r="POV32"/>
      <c r="POW32"/>
      <c r="POX32"/>
      <c r="POY32"/>
      <c r="POZ32"/>
      <c r="PPA32"/>
      <c r="PPB32"/>
      <c r="PPC32"/>
      <c r="PPD32"/>
      <c r="PPE32"/>
      <c r="PPF32"/>
      <c r="PPG32"/>
      <c r="PPH32"/>
      <c r="PPI32"/>
      <c r="PPJ32"/>
      <c r="PPK32"/>
      <c r="PPL32"/>
      <c r="PPM32"/>
      <c r="PPN32"/>
      <c r="PPO32"/>
      <c r="PPP32"/>
      <c r="PPQ32"/>
      <c r="PPR32"/>
      <c r="PPS32"/>
      <c r="PPT32"/>
      <c r="PPU32"/>
      <c r="PPV32"/>
      <c r="PPW32"/>
      <c r="PPX32"/>
      <c r="PPY32"/>
      <c r="PPZ32"/>
      <c r="PQA32"/>
      <c r="PQB32"/>
      <c r="PQC32"/>
      <c r="PQD32"/>
      <c r="PQE32"/>
      <c r="PQF32"/>
      <c r="PQG32"/>
      <c r="PQH32"/>
      <c r="PQI32"/>
      <c r="PQJ32"/>
      <c r="PQK32"/>
      <c r="PQL32"/>
      <c r="PQM32"/>
      <c r="PQN32"/>
      <c r="PQO32"/>
      <c r="PQP32"/>
      <c r="PQQ32"/>
      <c r="PQR32"/>
      <c r="PQS32"/>
      <c r="PQT32"/>
      <c r="PQU32"/>
      <c r="PQV32"/>
      <c r="PQW32"/>
      <c r="PQX32"/>
      <c r="PQY32"/>
      <c r="PQZ32"/>
      <c r="PRA32"/>
      <c r="PRB32"/>
      <c r="PRC32"/>
      <c r="PRD32"/>
      <c r="PRE32"/>
      <c r="PRF32"/>
      <c r="PRG32"/>
      <c r="PRH32"/>
      <c r="PRI32"/>
      <c r="PRJ32"/>
      <c r="PRK32"/>
      <c r="PRL32"/>
      <c r="PRM32"/>
      <c r="PRN32"/>
      <c r="PRO32"/>
      <c r="PRP32"/>
      <c r="PRQ32"/>
      <c r="PRR32"/>
      <c r="PRS32"/>
      <c r="PRT32"/>
      <c r="PRU32"/>
      <c r="PRV32"/>
      <c r="PRW32"/>
      <c r="PRX32"/>
      <c r="PRY32"/>
      <c r="PRZ32"/>
      <c r="PSA32"/>
      <c r="PSB32"/>
      <c r="PSC32"/>
      <c r="PSD32"/>
      <c r="PSE32"/>
      <c r="PSF32"/>
      <c r="PSG32"/>
      <c r="PSH32"/>
      <c r="PSI32"/>
      <c r="PSJ32"/>
      <c r="PSK32"/>
      <c r="PSL32"/>
      <c r="PSM32"/>
      <c r="PSN32"/>
      <c r="PSO32"/>
      <c r="PSP32"/>
      <c r="PSQ32"/>
      <c r="PSR32"/>
      <c r="PSS32"/>
      <c r="PST32"/>
      <c r="PSU32"/>
      <c r="PSV32"/>
      <c r="PSW32"/>
      <c r="PSX32"/>
      <c r="PSY32"/>
      <c r="PSZ32"/>
      <c r="PTA32"/>
      <c r="PTB32"/>
      <c r="PTC32"/>
      <c r="PTD32"/>
      <c r="PTE32"/>
      <c r="PTF32"/>
      <c r="PTG32"/>
      <c r="PTH32"/>
      <c r="PTI32"/>
      <c r="PTJ32"/>
      <c r="PTK32"/>
      <c r="PTL32"/>
      <c r="PTM32"/>
      <c r="PTN32"/>
      <c r="PTO32"/>
      <c r="PTP32"/>
      <c r="PTQ32"/>
      <c r="PTR32"/>
      <c r="PTS32"/>
      <c r="PTT32"/>
      <c r="PTU32"/>
      <c r="PTV32"/>
      <c r="PTW32"/>
      <c r="PTX32"/>
      <c r="PTY32"/>
      <c r="PTZ32"/>
      <c r="PUA32"/>
      <c r="PUB32"/>
      <c r="PUC32"/>
      <c r="PUD32"/>
      <c r="PUE32"/>
      <c r="PUF32"/>
      <c r="PUG32"/>
      <c r="PUH32"/>
      <c r="PUI32"/>
      <c r="PUJ32"/>
      <c r="PUK32"/>
      <c r="PUL32"/>
      <c r="PUM32"/>
      <c r="PUN32"/>
      <c r="PUO32"/>
      <c r="PUP32"/>
      <c r="PUQ32"/>
      <c r="PUR32"/>
      <c r="PUS32"/>
      <c r="PUT32"/>
      <c r="PUU32"/>
      <c r="PUV32"/>
      <c r="PUW32"/>
      <c r="PUX32"/>
      <c r="PUY32"/>
      <c r="PUZ32"/>
      <c r="PVA32"/>
      <c r="PVB32"/>
      <c r="PVC32"/>
      <c r="PVD32"/>
      <c r="PVE32"/>
      <c r="PVF32"/>
      <c r="PVG32"/>
      <c r="PVH32"/>
      <c r="PVI32"/>
      <c r="PVJ32"/>
      <c r="PVK32"/>
      <c r="PVL32"/>
      <c r="PVM32"/>
      <c r="PVN32"/>
      <c r="PVO32"/>
      <c r="PVP32"/>
      <c r="PVQ32"/>
      <c r="PVR32"/>
      <c r="PVS32"/>
      <c r="PVT32"/>
      <c r="PVU32"/>
      <c r="PVV32"/>
      <c r="PVW32"/>
      <c r="PVX32"/>
      <c r="PVY32"/>
      <c r="PVZ32"/>
      <c r="PWA32"/>
      <c r="PWB32"/>
      <c r="PWC32"/>
      <c r="PWD32"/>
      <c r="PWE32"/>
      <c r="PWF32"/>
      <c r="PWG32"/>
      <c r="PWH32"/>
      <c r="PWI32"/>
      <c r="PWJ32"/>
      <c r="PWK32"/>
      <c r="PWL32"/>
      <c r="PWM32"/>
      <c r="PWN32"/>
      <c r="PWO32"/>
      <c r="PWP32"/>
      <c r="PWQ32"/>
      <c r="PWR32"/>
      <c r="PWS32"/>
      <c r="PWT32"/>
      <c r="PWU32"/>
      <c r="PWV32"/>
      <c r="PWW32"/>
      <c r="PWX32"/>
      <c r="PWY32"/>
      <c r="PWZ32"/>
      <c r="PXA32"/>
      <c r="PXB32"/>
      <c r="PXC32"/>
      <c r="PXD32"/>
      <c r="PXE32"/>
      <c r="PXF32"/>
      <c r="PXG32"/>
      <c r="PXH32"/>
      <c r="PXI32"/>
      <c r="PXJ32"/>
      <c r="PXK32"/>
      <c r="PXL32"/>
      <c r="PXM32"/>
      <c r="PXN32"/>
      <c r="PXO32"/>
      <c r="PXP32"/>
      <c r="PXQ32"/>
      <c r="PXR32"/>
      <c r="PXS32"/>
      <c r="PXT32"/>
      <c r="PXU32"/>
      <c r="PXV32"/>
      <c r="PXW32"/>
      <c r="PXX32"/>
      <c r="PXY32"/>
      <c r="PXZ32"/>
      <c r="PYA32"/>
      <c r="PYB32"/>
      <c r="PYC32"/>
      <c r="PYD32"/>
      <c r="PYE32"/>
      <c r="PYF32"/>
      <c r="PYG32"/>
      <c r="PYH32"/>
      <c r="PYI32"/>
      <c r="PYJ32"/>
      <c r="PYK32"/>
      <c r="PYL32"/>
      <c r="PYM32"/>
      <c r="PYN32"/>
      <c r="PYO32"/>
      <c r="PYP32"/>
      <c r="PYQ32"/>
      <c r="PYR32"/>
      <c r="PYS32"/>
      <c r="PYT32"/>
      <c r="PYU32"/>
      <c r="PYV32"/>
      <c r="PYW32"/>
      <c r="PYX32"/>
      <c r="PYY32"/>
      <c r="PYZ32"/>
      <c r="PZA32"/>
      <c r="PZB32"/>
      <c r="PZC32"/>
      <c r="PZD32"/>
      <c r="PZE32"/>
      <c r="PZF32"/>
      <c r="PZG32"/>
      <c r="PZH32"/>
      <c r="PZI32"/>
      <c r="PZJ32"/>
      <c r="PZK32"/>
      <c r="PZL32"/>
      <c r="PZM32"/>
      <c r="PZN32"/>
      <c r="PZO32"/>
      <c r="PZP32"/>
      <c r="PZQ32"/>
      <c r="PZR32"/>
      <c r="PZS32"/>
      <c r="PZT32"/>
      <c r="PZU32"/>
      <c r="PZV32"/>
      <c r="PZW32"/>
      <c r="PZX32"/>
      <c r="PZY32"/>
      <c r="PZZ32"/>
      <c r="QAA32"/>
      <c r="QAB32"/>
      <c r="QAC32"/>
      <c r="QAD32"/>
      <c r="QAE32"/>
      <c r="QAF32"/>
      <c r="QAG32"/>
      <c r="QAH32"/>
      <c r="QAI32"/>
      <c r="QAJ32"/>
      <c r="QAK32"/>
      <c r="QAL32"/>
      <c r="QAM32"/>
      <c r="QAN32"/>
      <c r="QAO32"/>
      <c r="QAP32"/>
      <c r="QAQ32"/>
      <c r="QAR32"/>
      <c r="QAS32"/>
      <c r="QAT32"/>
      <c r="QAU32"/>
      <c r="QAV32"/>
      <c r="QAW32"/>
      <c r="QAX32"/>
      <c r="QAY32"/>
      <c r="QAZ32"/>
      <c r="QBA32"/>
      <c r="QBB32"/>
      <c r="QBC32"/>
      <c r="QBD32"/>
      <c r="QBE32"/>
      <c r="QBF32"/>
      <c r="QBG32"/>
      <c r="QBH32"/>
      <c r="QBI32"/>
      <c r="QBJ32"/>
      <c r="QBK32"/>
      <c r="QBL32"/>
      <c r="QBM32"/>
      <c r="QBN32"/>
      <c r="QBO32"/>
      <c r="QBP32"/>
      <c r="QBQ32"/>
      <c r="QBR32"/>
      <c r="QBS32"/>
      <c r="QBT32"/>
      <c r="QBU32"/>
      <c r="QBV32"/>
      <c r="QBW32"/>
      <c r="QBX32"/>
      <c r="QBY32"/>
      <c r="QBZ32"/>
      <c r="QCA32"/>
      <c r="QCB32"/>
      <c r="QCC32"/>
      <c r="QCD32"/>
      <c r="QCE32"/>
      <c r="QCF32"/>
      <c r="QCG32"/>
      <c r="QCH32"/>
      <c r="QCI32"/>
      <c r="QCJ32"/>
      <c r="QCK32"/>
      <c r="QCL32"/>
      <c r="QCM32"/>
      <c r="QCN32"/>
      <c r="QCO32"/>
      <c r="QCP32"/>
      <c r="QCQ32"/>
      <c r="QCR32"/>
      <c r="QCS32"/>
      <c r="QCT32"/>
      <c r="QCU32"/>
      <c r="QCV32"/>
      <c r="QCW32"/>
      <c r="QCX32"/>
      <c r="QCY32"/>
      <c r="QCZ32"/>
      <c r="QDA32"/>
      <c r="QDB32"/>
      <c r="QDC32"/>
      <c r="QDD32"/>
      <c r="QDE32"/>
      <c r="QDF32"/>
      <c r="QDG32"/>
      <c r="QDH32"/>
      <c r="QDI32"/>
      <c r="QDJ32"/>
      <c r="QDK32"/>
      <c r="QDL32"/>
      <c r="QDM32"/>
      <c r="QDN32"/>
      <c r="QDO32"/>
      <c r="QDP32"/>
      <c r="QDQ32"/>
      <c r="QDR32"/>
      <c r="QDS32"/>
      <c r="QDT32"/>
      <c r="QDU32"/>
      <c r="QDV32"/>
      <c r="QDW32"/>
      <c r="QDX32"/>
      <c r="QDY32"/>
      <c r="QDZ32"/>
      <c r="QEA32"/>
      <c r="QEB32"/>
      <c r="QEC32"/>
      <c r="QED32"/>
      <c r="QEE32"/>
      <c r="QEF32"/>
      <c r="QEG32"/>
      <c r="QEH32"/>
      <c r="QEI32"/>
      <c r="QEJ32"/>
      <c r="QEK32"/>
      <c r="QEL32"/>
      <c r="QEM32"/>
      <c r="QEN32"/>
      <c r="QEO32"/>
      <c r="QEP32"/>
      <c r="QEQ32"/>
      <c r="QER32"/>
      <c r="QES32"/>
      <c r="QET32"/>
      <c r="QEU32"/>
      <c r="QEV32"/>
      <c r="QEW32"/>
      <c r="QEX32"/>
      <c r="QEY32"/>
      <c r="QEZ32"/>
      <c r="QFA32"/>
      <c r="QFB32"/>
      <c r="QFC32"/>
      <c r="QFD32"/>
      <c r="QFE32"/>
      <c r="QFF32"/>
      <c r="QFG32"/>
      <c r="QFH32"/>
      <c r="QFI32"/>
      <c r="QFJ32"/>
      <c r="QFK32"/>
      <c r="QFL32"/>
      <c r="QFM32"/>
      <c r="QFN32"/>
      <c r="QFO32"/>
      <c r="QFP32"/>
      <c r="QFQ32"/>
      <c r="QFR32"/>
      <c r="QFS32"/>
      <c r="QFT32"/>
      <c r="QFU32"/>
      <c r="QFV32"/>
      <c r="QFW32"/>
      <c r="QFX32"/>
      <c r="QFY32"/>
      <c r="QFZ32"/>
      <c r="QGA32"/>
      <c r="QGB32"/>
      <c r="QGC32"/>
      <c r="QGD32"/>
      <c r="QGE32"/>
      <c r="QGF32"/>
      <c r="QGG32"/>
      <c r="QGH32"/>
      <c r="QGI32"/>
      <c r="QGJ32"/>
      <c r="QGK32"/>
      <c r="QGL32"/>
      <c r="QGM32"/>
      <c r="QGN32"/>
      <c r="QGO32"/>
      <c r="QGP32"/>
      <c r="QGQ32"/>
      <c r="QGR32"/>
      <c r="QGS32"/>
      <c r="QGT32"/>
      <c r="QGU32"/>
      <c r="QGV32"/>
      <c r="QGW32"/>
      <c r="QGX32"/>
      <c r="QGY32"/>
      <c r="QGZ32"/>
      <c r="QHA32"/>
      <c r="QHB32"/>
      <c r="QHC32"/>
      <c r="QHD32"/>
      <c r="QHE32"/>
      <c r="QHF32"/>
      <c r="QHG32"/>
      <c r="QHH32"/>
      <c r="QHI32"/>
      <c r="QHJ32"/>
      <c r="QHK32"/>
      <c r="QHL32"/>
      <c r="QHM32"/>
      <c r="QHN32"/>
      <c r="QHO32"/>
      <c r="QHP32"/>
      <c r="QHQ32"/>
      <c r="QHR32"/>
      <c r="QHS32"/>
      <c r="QHT32"/>
      <c r="QHU32"/>
      <c r="QHV32"/>
      <c r="QHW32"/>
      <c r="QHX32"/>
      <c r="QHY32"/>
      <c r="QHZ32"/>
      <c r="QIA32"/>
      <c r="QIB32"/>
      <c r="QIC32"/>
      <c r="QID32"/>
      <c r="QIE32"/>
      <c r="QIF32"/>
      <c r="QIG32"/>
      <c r="QIH32"/>
      <c r="QII32"/>
      <c r="QIJ32"/>
      <c r="QIK32"/>
      <c r="QIL32"/>
      <c r="QIM32"/>
      <c r="QIN32"/>
      <c r="QIO32"/>
      <c r="QIP32"/>
      <c r="QIQ32"/>
      <c r="QIR32"/>
      <c r="QIS32"/>
      <c r="QIT32"/>
      <c r="QIU32"/>
      <c r="QIV32"/>
      <c r="QIW32"/>
      <c r="QIX32"/>
      <c r="QIY32"/>
      <c r="QIZ32"/>
      <c r="QJA32"/>
      <c r="QJB32"/>
      <c r="QJC32"/>
      <c r="QJD32"/>
      <c r="QJE32"/>
      <c r="QJF32"/>
      <c r="QJG32"/>
      <c r="QJH32"/>
      <c r="QJI32"/>
      <c r="QJJ32"/>
      <c r="QJK32"/>
      <c r="QJL32"/>
      <c r="QJM32"/>
      <c r="QJN32"/>
      <c r="QJO32"/>
      <c r="QJP32"/>
      <c r="QJQ32"/>
      <c r="QJR32"/>
      <c r="QJS32"/>
      <c r="QJT32"/>
      <c r="QJU32"/>
      <c r="QJV32"/>
      <c r="QJW32"/>
      <c r="QJX32"/>
      <c r="QJY32"/>
      <c r="QJZ32"/>
      <c r="QKA32"/>
      <c r="QKB32"/>
      <c r="QKC32"/>
      <c r="QKD32"/>
      <c r="QKE32"/>
      <c r="QKF32"/>
      <c r="QKG32"/>
      <c r="QKH32"/>
      <c r="QKI32"/>
      <c r="QKJ32"/>
      <c r="QKK32"/>
      <c r="QKL32"/>
      <c r="QKM32"/>
      <c r="QKN32"/>
      <c r="QKO32"/>
      <c r="QKP32"/>
      <c r="QKQ32"/>
      <c r="QKR32"/>
      <c r="QKS32"/>
      <c r="QKT32"/>
      <c r="QKU32"/>
      <c r="QKV32"/>
      <c r="QKW32"/>
      <c r="QKX32"/>
      <c r="QKY32"/>
      <c r="QKZ32"/>
      <c r="QLA32"/>
      <c r="QLB32"/>
      <c r="QLC32"/>
      <c r="QLD32"/>
      <c r="QLE32"/>
      <c r="QLF32"/>
      <c r="QLG32"/>
      <c r="QLH32"/>
      <c r="QLI32"/>
      <c r="QLJ32"/>
      <c r="QLK32"/>
      <c r="QLL32"/>
      <c r="QLM32"/>
      <c r="QLN32"/>
      <c r="QLO32"/>
      <c r="QLP32"/>
      <c r="QLQ32"/>
      <c r="QLR32"/>
      <c r="QLS32"/>
      <c r="QLT32"/>
      <c r="QLU32"/>
      <c r="QLV32"/>
      <c r="QLW32"/>
      <c r="QLX32"/>
      <c r="QLY32"/>
      <c r="QLZ32"/>
      <c r="QMA32"/>
      <c r="QMB32"/>
      <c r="QMC32"/>
      <c r="QMD32"/>
      <c r="QME32"/>
      <c r="QMF32"/>
      <c r="QMG32"/>
      <c r="QMH32"/>
      <c r="QMI32"/>
      <c r="QMJ32"/>
      <c r="QMK32"/>
      <c r="QML32"/>
      <c r="QMM32"/>
      <c r="QMN32"/>
      <c r="QMO32"/>
      <c r="QMP32"/>
      <c r="QMQ32"/>
      <c r="QMR32"/>
      <c r="QMS32"/>
      <c r="QMT32"/>
      <c r="QMU32"/>
      <c r="QMV32"/>
      <c r="QMW32"/>
      <c r="QMX32"/>
      <c r="QMY32"/>
      <c r="QMZ32"/>
      <c r="QNA32"/>
      <c r="QNB32"/>
      <c r="QNC32"/>
      <c r="QND32"/>
      <c r="QNE32"/>
      <c r="QNF32"/>
      <c r="QNG32"/>
      <c r="QNH32"/>
      <c r="QNI32"/>
      <c r="QNJ32"/>
      <c r="QNK32"/>
      <c r="QNL32"/>
      <c r="QNM32"/>
      <c r="QNN32"/>
      <c r="QNO32"/>
      <c r="QNP32"/>
      <c r="QNQ32"/>
      <c r="QNR32"/>
      <c r="QNS32"/>
      <c r="QNT32"/>
      <c r="QNU32"/>
      <c r="QNV32"/>
      <c r="QNW32"/>
      <c r="QNX32"/>
      <c r="QNY32"/>
      <c r="QNZ32"/>
      <c r="QOA32"/>
      <c r="QOB32"/>
      <c r="QOC32"/>
      <c r="QOD32"/>
      <c r="QOE32"/>
      <c r="QOF32"/>
      <c r="QOG32"/>
      <c r="QOH32"/>
      <c r="QOI32"/>
      <c r="QOJ32"/>
      <c r="QOK32"/>
      <c r="QOL32"/>
      <c r="QOM32"/>
      <c r="QON32"/>
      <c r="QOO32"/>
      <c r="QOP32"/>
      <c r="QOQ32"/>
      <c r="QOR32"/>
      <c r="QOS32"/>
      <c r="QOT32"/>
      <c r="QOU32"/>
      <c r="QOV32"/>
      <c r="QOW32"/>
      <c r="QOX32"/>
      <c r="QOY32"/>
      <c r="QOZ32"/>
      <c r="QPA32"/>
      <c r="QPB32"/>
      <c r="QPC32"/>
      <c r="QPD32"/>
      <c r="QPE32"/>
      <c r="QPF32"/>
      <c r="QPG32"/>
      <c r="QPH32"/>
      <c r="QPI32"/>
      <c r="QPJ32"/>
      <c r="QPK32"/>
      <c r="QPL32"/>
      <c r="QPM32"/>
      <c r="QPN32"/>
      <c r="QPO32"/>
      <c r="QPP32"/>
      <c r="QPQ32"/>
      <c r="QPR32"/>
      <c r="QPS32"/>
      <c r="QPT32"/>
      <c r="QPU32"/>
      <c r="QPV32"/>
      <c r="QPW32"/>
      <c r="QPX32"/>
      <c r="QPY32"/>
      <c r="QPZ32"/>
      <c r="QQA32"/>
      <c r="QQB32"/>
      <c r="QQC32"/>
      <c r="QQD32"/>
      <c r="QQE32"/>
      <c r="QQF32"/>
      <c r="QQG32"/>
      <c r="QQH32"/>
      <c r="QQI32"/>
      <c r="QQJ32"/>
      <c r="QQK32"/>
      <c r="QQL32"/>
      <c r="QQM32"/>
      <c r="QQN32"/>
      <c r="QQO32"/>
      <c r="QQP32"/>
      <c r="QQQ32"/>
      <c r="QQR32"/>
      <c r="QQS32"/>
      <c r="QQT32"/>
      <c r="QQU32"/>
      <c r="QQV32"/>
      <c r="QQW32"/>
      <c r="QQX32"/>
      <c r="QQY32"/>
      <c r="QQZ32"/>
      <c r="QRA32"/>
      <c r="QRB32"/>
      <c r="QRC32"/>
      <c r="QRD32"/>
      <c r="QRE32"/>
      <c r="QRF32"/>
      <c r="QRG32"/>
      <c r="QRH32"/>
      <c r="QRI32"/>
      <c r="QRJ32"/>
      <c r="QRK32"/>
      <c r="QRL32"/>
      <c r="QRM32"/>
      <c r="QRN32"/>
      <c r="QRO32"/>
      <c r="QRP32"/>
      <c r="QRQ32"/>
      <c r="QRR32"/>
      <c r="QRS32"/>
      <c r="QRT32"/>
      <c r="QRU32"/>
      <c r="QRV32"/>
      <c r="QRW32"/>
      <c r="QRX32"/>
      <c r="QRY32"/>
      <c r="QRZ32"/>
      <c r="QSA32"/>
      <c r="QSB32"/>
      <c r="QSC32"/>
      <c r="QSD32"/>
      <c r="QSE32"/>
      <c r="QSF32"/>
      <c r="QSG32"/>
      <c r="QSH32"/>
      <c r="QSI32"/>
      <c r="QSJ32"/>
      <c r="QSK32"/>
      <c r="QSL32"/>
      <c r="QSM32"/>
      <c r="QSN32"/>
      <c r="QSO32"/>
      <c r="QSP32"/>
      <c r="QSQ32"/>
      <c r="QSR32"/>
      <c r="QSS32"/>
      <c r="QST32"/>
      <c r="QSU32"/>
      <c r="QSV32"/>
      <c r="QSW32"/>
      <c r="QSX32"/>
      <c r="QSY32"/>
      <c r="QSZ32"/>
      <c r="QTA32"/>
      <c r="QTB32"/>
      <c r="QTC32"/>
      <c r="QTD32"/>
      <c r="QTE32"/>
      <c r="QTF32"/>
      <c r="QTG32"/>
      <c r="QTH32"/>
      <c r="QTI32"/>
      <c r="QTJ32"/>
      <c r="QTK32"/>
      <c r="QTL32"/>
      <c r="QTM32"/>
      <c r="QTN32"/>
      <c r="QTO32"/>
      <c r="QTP32"/>
      <c r="QTQ32"/>
      <c r="QTR32"/>
      <c r="QTS32"/>
      <c r="QTT32"/>
      <c r="QTU32"/>
      <c r="QTV32"/>
      <c r="QTW32"/>
      <c r="QTX32"/>
      <c r="QTY32"/>
      <c r="QTZ32"/>
      <c r="QUA32"/>
      <c r="QUB32"/>
      <c r="QUC32"/>
      <c r="QUD32"/>
      <c r="QUE32"/>
      <c r="QUF32"/>
      <c r="QUG32"/>
      <c r="QUH32"/>
      <c r="QUI32"/>
      <c r="QUJ32"/>
      <c r="QUK32"/>
      <c r="QUL32"/>
      <c r="QUM32"/>
      <c r="QUN32"/>
      <c r="QUO32"/>
      <c r="QUP32"/>
      <c r="QUQ32"/>
      <c r="QUR32"/>
      <c r="QUS32"/>
      <c r="QUT32"/>
      <c r="QUU32"/>
      <c r="QUV32"/>
      <c r="QUW32"/>
      <c r="QUX32"/>
      <c r="QUY32"/>
      <c r="QUZ32"/>
      <c r="QVA32"/>
      <c r="QVB32"/>
      <c r="QVC32"/>
      <c r="QVD32"/>
      <c r="QVE32"/>
      <c r="QVF32"/>
      <c r="QVG32"/>
      <c r="QVH32"/>
      <c r="QVI32"/>
      <c r="QVJ32"/>
      <c r="QVK32"/>
      <c r="QVL32"/>
      <c r="QVM32"/>
      <c r="QVN32"/>
      <c r="QVO32"/>
      <c r="QVP32"/>
      <c r="QVQ32"/>
      <c r="QVR32"/>
      <c r="QVS32"/>
      <c r="QVT32"/>
      <c r="QVU32"/>
      <c r="QVV32"/>
      <c r="QVW32"/>
      <c r="QVX32"/>
      <c r="QVY32"/>
      <c r="QVZ32"/>
      <c r="QWA32"/>
      <c r="QWB32"/>
      <c r="QWC32"/>
      <c r="QWD32"/>
      <c r="QWE32"/>
      <c r="QWF32"/>
      <c r="QWG32"/>
      <c r="QWH32"/>
      <c r="QWI32"/>
      <c r="QWJ32"/>
      <c r="QWK32"/>
      <c r="QWL32"/>
      <c r="QWM32"/>
      <c r="QWN32"/>
      <c r="QWO32"/>
      <c r="QWP32"/>
      <c r="QWQ32"/>
      <c r="QWR32"/>
      <c r="QWS32"/>
      <c r="QWT32"/>
      <c r="QWU32"/>
      <c r="QWV32"/>
      <c r="QWW32"/>
      <c r="QWX32"/>
      <c r="QWY32"/>
      <c r="QWZ32"/>
      <c r="QXA32"/>
      <c r="QXB32"/>
      <c r="QXC32"/>
      <c r="QXD32"/>
      <c r="QXE32"/>
      <c r="QXF32"/>
      <c r="QXG32"/>
      <c r="QXH32"/>
      <c r="QXI32"/>
      <c r="QXJ32"/>
      <c r="QXK32"/>
      <c r="QXL32"/>
      <c r="QXM32"/>
      <c r="QXN32"/>
      <c r="QXO32"/>
      <c r="QXP32"/>
      <c r="QXQ32"/>
      <c r="QXR32"/>
      <c r="QXS32"/>
      <c r="QXT32"/>
      <c r="QXU32"/>
      <c r="QXV32"/>
      <c r="QXW32"/>
      <c r="QXX32"/>
      <c r="QXY32"/>
      <c r="QXZ32"/>
      <c r="QYA32"/>
      <c r="QYB32"/>
      <c r="QYC32"/>
      <c r="QYD32"/>
      <c r="QYE32"/>
      <c r="QYF32"/>
      <c r="QYG32"/>
      <c r="QYH32"/>
      <c r="QYI32"/>
      <c r="QYJ32"/>
      <c r="QYK32"/>
      <c r="QYL32"/>
      <c r="QYM32"/>
      <c r="QYN32"/>
      <c r="QYO32"/>
      <c r="QYP32"/>
      <c r="QYQ32"/>
      <c r="QYR32"/>
      <c r="QYS32"/>
      <c r="QYT32"/>
      <c r="QYU32"/>
      <c r="QYV32"/>
      <c r="QYW32"/>
      <c r="QYX32"/>
      <c r="QYY32"/>
      <c r="QYZ32"/>
      <c r="QZA32"/>
      <c r="QZB32"/>
      <c r="QZC32"/>
      <c r="QZD32"/>
      <c r="QZE32"/>
      <c r="QZF32"/>
      <c r="QZG32"/>
      <c r="QZH32"/>
      <c r="QZI32"/>
      <c r="QZJ32"/>
      <c r="QZK32"/>
      <c r="QZL32"/>
      <c r="QZM32"/>
      <c r="QZN32"/>
      <c r="QZO32"/>
      <c r="QZP32"/>
      <c r="QZQ32"/>
      <c r="QZR32"/>
      <c r="QZS32"/>
      <c r="QZT32"/>
      <c r="QZU32"/>
      <c r="QZV32"/>
      <c r="QZW32"/>
      <c r="QZX32"/>
      <c r="QZY32"/>
      <c r="QZZ32"/>
      <c r="RAA32"/>
      <c r="RAB32"/>
      <c r="RAC32"/>
      <c r="RAD32"/>
      <c r="RAE32"/>
      <c r="RAF32"/>
      <c r="RAG32"/>
      <c r="RAH32"/>
      <c r="RAI32"/>
      <c r="RAJ32"/>
      <c r="RAK32"/>
      <c r="RAL32"/>
      <c r="RAM32"/>
      <c r="RAN32"/>
      <c r="RAO32"/>
      <c r="RAP32"/>
      <c r="RAQ32"/>
      <c r="RAR32"/>
      <c r="RAS32"/>
      <c r="RAT32"/>
      <c r="RAU32"/>
      <c r="RAV32"/>
      <c r="RAW32"/>
      <c r="RAX32"/>
      <c r="RAY32"/>
      <c r="RAZ32"/>
      <c r="RBA32"/>
      <c r="RBB32"/>
      <c r="RBC32"/>
      <c r="RBD32"/>
      <c r="RBE32"/>
      <c r="RBF32"/>
      <c r="RBG32"/>
      <c r="RBH32"/>
      <c r="RBI32"/>
      <c r="RBJ32"/>
      <c r="RBK32"/>
      <c r="RBL32"/>
      <c r="RBM32"/>
      <c r="RBN32"/>
      <c r="RBO32"/>
      <c r="RBP32"/>
      <c r="RBQ32"/>
      <c r="RBR32"/>
      <c r="RBS32"/>
      <c r="RBT32"/>
      <c r="RBU32"/>
      <c r="RBV32"/>
      <c r="RBW32"/>
      <c r="RBX32"/>
      <c r="RBY32"/>
      <c r="RBZ32"/>
      <c r="RCA32"/>
      <c r="RCB32"/>
      <c r="RCC32"/>
      <c r="RCD32"/>
      <c r="RCE32"/>
      <c r="RCF32"/>
      <c r="RCG32"/>
      <c r="RCH32"/>
      <c r="RCI32"/>
      <c r="RCJ32"/>
      <c r="RCK32"/>
      <c r="RCL32"/>
      <c r="RCM32"/>
      <c r="RCN32"/>
      <c r="RCO32"/>
      <c r="RCP32"/>
      <c r="RCQ32"/>
      <c r="RCR32"/>
      <c r="RCS32"/>
      <c r="RCT32"/>
      <c r="RCU32"/>
      <c r="RCV32"/>
      <c r="RCW32"/>
      <c r="RCX32"/>
      <c r="RCY32"/>
      <c r="RCZ32"/>
      <c r="RDA32"/>
      <c r="RDB32"/>
      <c r="RDC32"/>
      <c r="RDD32"/>
      <c r="RDE32"/>
      <c r="RDF32"/>
      <c r="RDG32"/>
      <c r="RDH32"/>
      <c r="RDI32"/>
      <c r="RDJ32"/>
      <c r="RDK32"/>
      <c r="RDL32"/>
      <c r="RDM32"/>
      <c r="RDN32"/>
      <c r="RDO32"/>
      <c r="RDP32"/>
      <c r="RDQ32"/>
      <c r="RDR32"/>
      <c r="RDS32"/>
      <c r="RDT32"/>
      <c r="RDU32"/>
      <c r="RDV32"/>
      <c r="RDW32"/>
      <c r="RDX32"/>
      <c r="RDY32"/>
      <c r="RDZ32"/>
      <c r="REA32"/>
      <c r="REB32"/>
      <c r="REC32"/>
      <c r="RED32"/>
      <c r="REE32"/>
      <c r="REF32"/>
      <c r="REG32"/>
      <c r="REH32"/>
      <c r="REI32"/>
      <c r="REJ32"/>
      <c r="REK32"/>
      <c r="REL32"/>
      <c r="REM32"/>
      <c r="REN32"/>
      <c r="REO32"/>
      <c r="REP32"/>
      <c r="REQ32"/>
      <c r="RER32"/>
      <c r="RES32"/>
      <c r="RET32"/>
      <c r="REU32"/>
      <c r="REV32"/>
      <c r="REW32"/>
      <c r="REX32"/>
      <c r="REY32"/>
      <c r="REZ32"/>
      <c r="RFA32"/>
      <c r="RFB32"/>
      <c r="RFC32"/>
      <c r="RFD32"/>
      <c r="RFE32"/>
      <c r="RFF32"/>
      <c r="RFG32"/>
      <c r="RFH32"/>
      <c r="RFI32"/>
      <c r="RFJ32"/>
      <c r="RFK32"/>
      <c r="RFL32"/>
      <c r="RFM32"/>
      <c r="RFN32"/>
      <c r="RFO32"/>
      <c r="RFP32"/>
      <c r="RFQ32"/>
      <c r="RFR32"/>
      <c r="RFS32"/>
      <c r="RFT32"/>
      <c r="RFU32"/>
      <c r="RFV32"/>
      <c r="RFW32"/>
      <c r="RFX32"/>
      <c r="RFY32"/>
      <c r="RFZ32"/>
      <c r="RGA32"/>
      <c r="RGB32"/>
      <c r="RGC32"/>
      <c r="RGD32"/>
      <c r="RGE32"/>
      <c r="RGF32"/>
      <c r="RGG32"/>
      <c r="RGH32"/>
      <c r="RGI32"/>
      <c r="RGJ32"/>
      <c r="RGK32"/>
      <c r="RGL32"/>
      <c r="RGM32"/>
      <c r="RGN32"/>
      <c r="RGO32"/>
      <c r="RGP32"/>
      <c r="RGQ32"/>
      <c r="RGR32"/>
      <c r="RGS32"/>
      <c r="RGT32"/>
      <c r="RGU32"/>
      <c r="RGV32"/>
      <c r="RGW32"/>
      <c r="RGX32"/>
      <c r="RGY32"/>
      <c r="RGZ32"/>
      <c r="RHA32"/>
      <c r="RHB32"/>
      <c r="RHC32"/>
      <c r="RHD32"/>
      <c r="RHE32"/>
      <c r="RHF32"/>
      <c r="RHG32"/>
      <c r="RHH32"/>
      <c r="RHI32"/>
      <c r="RHJ32"/>
      <c r="RHK32"/>
      <c r="RHL32"/>
      <c r="RHM32"/>
      <c r="RHN32"/>
      <c r="RHO32"/>
      <c r="RHP32"/>
      <c r="RHQ32"/>
      <c r="RHR32"/>
      <c r="RHS32"/>
      <c r="RHT32"/>
      <c r="RHU32"/>
      <c r="RHV32"/>
      <c r="RHW32"/>
      <c r="RHX32"/>
      <c r="RHY32"/>
      <c r="RHZ32"/>
      <c r="RIA32"/>
      <c r="RIB32"/>
      <c r="RIC32"/>
      <c r="RID32"/>
      <c r="RIE32"/>
      <c r="RIF32"/>
      <c r="RIG32"/>
      <c r="RIH32"/>
      <c r="RII32"/>
      <c r="RIJ32"/>
      <c r="RIK32"/>
      <c r="RIL32"/>
      <c r="RIM32"/>
      <c r="RIN32"/>
      <c r="RIO32"/>
      <c r="RIP32"/>
      <c r="RIQ32"/>
      <c r="RIR32"/>
      <c r="RIS32"/>
      <c r="RIT32"/>
      <c r="RIU32"/>
      <c r="RIV32"/>
      <c r="RIW32"/>
      <c r="RIX32"/>
      <c r="RIY32"/>
      <c r="RIZ32"/>
      <c r="RJA32"/>
      <c r="RJB32"/>
      <c r="RJC32"/>
      <c r="RJD32"/>
      <c r="RJE32"/>
      <c r="RJF32"/>
      <c r="RJG32"/>
      <c r="RJH32"/>
      <c r="RJI32"/>
      <c r="RJJ32"/>
      <c r="RJK32"/>
      <c r="RJL32"/>
      <c r="RJM32"/>
      <c r="RJN32"/>
      <c r="RJO32"/>
      <c r="RJP32"/>
      <c r="RJQ32"/>
      <c r="RJR32"/>
      <c r="RJS32"/>
      <c r="RJT32"/>
      <c r="RJU32"/>
      <c r="RJV32"/>
      <c r="RJW32"/>
      <c r="RJX32"/>
      <c r="RJY32"/>
      <c r="RJZ32"/>
      <c r="RKA32"/>
      <c r="RKB32"/>
      <c r="RKC32"/>
      <c r="RKD32"/>
      <c r="RKE32"/>
      <c r="RKF32"/>
      <c r="RKG32"/>
      <c r="RKH32"/>
      <c r="RKI32"/>
      <c r="RKJ32"/>
      <c r="RKK32"/>
      <c r="RKL32"/>
      <c r="RKM32"/>
      <c r="RKN32"/>
      <c r="RKO32"/>
      <c r="RKP32"/>
      <c r="RKQ32"/>
      <c r="RKR32"/>
      <c r="RKS32"/>
      <c r="RKT32"/>
      <c r="RKU32"/>
      <c r="RKV32"/>
      <c r="RKW32"/>
      <c r="RKX32"/>
      <c r="RKY32"/>
      <c r="RKZ32"/>
      <c r="RLA32"/>
      <c r="RLB32"/>
      <c r="RLC32"/>
      <c r="RLD32"/>
      <c r="RLE32"/>
      <c r="RLF32"/>
      <c r="RLG32"/>
      <c r="RLH32"/>
      <c r="RLI32"/>
      <c r="RLJ32"/>
      <c r="RLK32"/>
      <c r="RLL32"/>
      <c r="RLM32"/>
      <c r="RLN32"/>
      <c r="RLO32"/>
      <c r="RLP32"/>
      <c r="RLQ32"/>
      <c r="RLR32"/>
      <c r="RLS32"/>
      <c r="RLT32"/>
      <c r="RLU32"/>
      <c r="RLV32"/>
      <c r="RLW32"/>
      <c r="RLX32"/>
      <c r="RLY32"/>
      <c r="RLZ32"/>
      <c r="RMA32"/>
      <c r="RMB32"/>
      <c r="RMC32"/>
      <c r="RMD32"/>
      <c r="RME32"/>
      <c r="RMF32"/>
      <c r="RMG32"/>
      <c r="RMH32"/>
      <c r="RMI32"/>
      <c r="RMJ32"/>
      <c r="RMK32"/>
      <c r="RML32"/>
      <c r="RMM32"/>
      <c r="RMN32"/>
      <c r="RMO32"/>
      <c r="RMP32"/>
      <c r="RMQ32"/>
      <c r="RMR32"/>
      <c r="RMS32"/>
      <c r="RMT32"/>
      <c r="RMU32"/>
      <c r="RMV32"/>
      <c r="RMW32"/>
      <c r="RMX32"/>
      <c r="RMY32"/>
      <c r="RMZ32"/>
      <c r="RNA32"/>
      <c r="RNB32"/>
      <c r="RNC32"/>
      <c r="RND32"/>
      <c r="RNE32"/>
      <c r="RNF32"/>
      <c r="RNG32"/>
      <c r="RNH32"/>
      <c r="RNI32"/>
      <c r="RNJ32"/>
      <c r="RNK32"/>
      <c r="RNL32"/>
      <c r="RNM32"/>
      <c r="RNN32"/>
      <c r="RNO32"/>
      <c r="RNP32"/>
      <c r="RNQ32"/>
      <c r="RNR32"/>
      <c r="RNS32"/>
      <c r="RNT32"/>
      <c r="RNU32"/>
      <c r="RNV32"/>
      <c r="RNW32"/>
      <c r="RNX32"/>
      <c r="RNY32"/>
      <c r="RNZ32"/>
      <c r="ROA32"/>
      <c r="ROB32"/>
      <c r="ROC32"/>
      <c r="ROD32"/>
      <c r="ROE32"/>
      <c r="ROF32"/>
      <c r="ROG32"/>
      <c r="ROH32"/>
      <c r="ROI32"/>
      <c r="ROJ32"/>
      <c r="ROK32"/>
      <c r="ROL32"/>
      <c r="ROM32"/>
      <c r="RON32"/>
      <c r="ROO32"/>
      <c r="ROP32"/>
      <c r="ROQ32"/>
      <c r="ROR32"/>
      <c r="ROS32"/>
      <c r="ROT32"/>
      <c r="ROU32"/>
      <c r="ROV32"/>
      <c r="ROW32"/>
      <c r="ROX32"/>
      <c r="ROY32"/>
      <c r="ROZ32"/>
      <c r="RPA32"/>
      <c r="RPB32"/>
      <c r="RPC32"/>
      <c r="RPD32"/>
      <c r="RPE32"/>
      <c r="RPF32"/>
      <c r="RPG32"/>
      <c r="RPH32"/>
      <c r="RPI32"/>
      <c r="RPJ32"/>
      <c r="RPK32"/>
      <c r="RPL32"/>
      <c r="RPM32"/>
      <c r="RPN32"/>
      <c r="RPO32"/>
      <c r="RPP32"/>
      <c r="RPQ32"/>
      <c r="RPR32"/>
      <c r="RPS32"/>
      <c r="RPT32"/>
      <c r="RPU32"/>
      <c r="RPV32"/>
      <c r="RPW32"/>
      <c r="RPX32"/>
      <c r="RPY32"/>
      <c r="RPZ32"/>
      <c r="RQA32"/>
      <c r="RQB32"/>
      <c r="RQC32"/>
      <c r="RQD32"/>
      <c r="RQE32"/>
      <c r="RQF32"/>
      <c r="RQG32"/>
      <c r="RQH32"/>
      <c r="RQI32"/>
      <c r="RQJ32"/>
      <c r="RQK32"/>
      <c r="RQL32"/>
      <c r="RQM32"/>
      <c r="RQN32"/>
      <c r="RQO32"/>
      <c r="RQP32"/>
      <c r="RQQ32"/>
      <c r="RQR32"/>
      <c r="RQS32"/>
      <c r="RQT32"/>
      <c r="RQU32"/>
      <c r="RQV32"/>
      <c r="RQW32"/>
      <c r="RQX32"/>
      <c r="RQY32"/>
      <c r="RQZ32"/>
      <c r="RRA32"/>
      <c r="RRB32"/>
      <c r="RRC32"/>
      <c r="RRD32"/>
      <c r="RRE32"/>
      <c r="RRF32"/>
      <c r="RRG32"/>
      <c r="RRH32"/>
      <c r="RRI32"/>
      <c r="RRJ32"/>
      <c r="RRK32"/>
      <c r="RRL32"/>
      <c r="RRM32"/>
      <c r="RRN32"/>
      <c r="RRO32"/>
      <c r="RRP32"/>
      <c r="RRQ32"/>
      <c r="RRR32"/>
      <c r="RRS32"/>
      <c r="RRT32"/>
      <c r="RRU32"/>
      <c r="RRV32"/>
      <c r="RRW32"/>
      <c r="RRX32"/>
      <c r="RRY32"/>
      <c r="RRZ32"/>
      <c r="RSA32"/>
      <c r="RSB32"/>
      <c r="RSC32"/>
      <c r="RSD32"/>
      <c r="RSE32"/>
      <c r="RSF32"/>
      <c r="RSG32"/>
      <c r="RSH32"/>
      <c r="RSI32"/>
      <c r="RSJ32"/>
      <c r="RSK32"/>
      <c r="RSL32"/>
      <c r="RSM32"/>
      <c r="RSN32"/>
      <c r="RSO32"/>
      <c r="RSP32"/>
      <c r="RSQ32"/>
      <c r="RSR32"/>
      <c r="RSS32"/>
      <c r="RST32"/>
      <c r="RSU32"/>
      <c r="RSV32"/>
      <c r="RSW32"/>
      <c r="RSX32"/>
      <c r="RSY32"/>
      <c r="RSZ32"/>
      <c r="RTA32"/>
      <c r="RTB32"/>
      <c r="RTC32"/>
      <c r="RTD32"/>
      <c r="RTE32"/>
      <c r="RTF32"/>
      <c r="RTG32"/>
      <c r="RTH32"/>
      <c r="RTI32"/>
      <c r="RTJ32"/>
      <c r="RTK32"/>
      <c r="RTL32"/>
      <c r="RTM32"/>
      <c r="RTN32"/>
      <c r="RTO32"/>
      <c r="RTP32"/>
      <c r="RTQ32"/>
      <c r="RTR32"/>
      <c r="RTS32"/>
      <c r="RTT32"/>
      <c r="RTU32"/>
      <c r="RTV32"/>
      <c r="RTW32"/>
      <c r="RTX32"/>
      <c r="RTY32"/>
      <c r="RTZ32"/>
      <c r="RUA32"/>
      <c r="RUB32"/>
      <c r="RUC32"/>
      <c r="RUD32"/>
      <c r="RUE32"/>
      <c r="RUF32"/>
      <c r="RUG32"/>
      <c r="RUH32"/>
      <c r="RUI32"/>
      <c r="RUJ32"/>
      <c r="RUK32"/>
      <c r="RUL32"/>
      <c r="RUM32"/>
      <c r="RUN32"/>
      <c r="RUO32"/>
      <c r="RUP32"/>
      <c r="RUQ32"/>
      <c r="RUR32"/>
      <c r="RUS32"/>
      <c r="RUT32"/>
      <c r="RUU32"/>
      <c r="RUV32"/>
      <c r="RUW32"/>
      <c r="RUX32"/>
      <c r="RUY32"/>
      <c r="RUZ32"/>
      <c r="RVA32"/>
      <c r="RVB32"/>
      <c r="RVC32"/>
      <c r="RVD32"/>
      <c r="RVE32"/>
      <c r="RVF32"/>
      <c r="RVG32"/>
      <c r="RVH32"/>
      <c r="RVI32"/>
      <c r="RVJ32"/>
      <c r="RVK32"/>
      <c r="RVL32"/>
      <c r="RVM32"/>
      <c r="RVN32"/>
      <c r="RVO32"/>
      <c r="RVP32"/>
      <c r="RVQ32"/>
      <c r="RVR32"/>
      <c r="RVS32"/>
      <c r="RVT32"/>
      <c r="RVU32"/>
      <c r="RVV32"/>
      <c r="RVW32"/>
      <c r="RVX32"/>
      <c r="RVY32"/>
      <c r="RVZ32"/>
      <c r="RWA32"/>
      <c r="RWB32"/>
      <c r="RWC32"/>
      <c r="RWD32"/>
      <c r="RWE32"/>
      <c r="RWF32"/>
      <c r="RWG32"/>
      <c r="RWH32"/>
      <c r="RWI32"/>
      <c r="RWJ32"/>
      <c r="RWK32"/>
      <c r="RWL32"/>
      <c r="RWM32"/>
      <c r="RWN32"/>
      <c r="RWO32"/>
      <c r="RWP32"/>
      <c r="RWQ32"/>
      <c r="RWR32"/>
      <c r="RWS32"/>
      <c r="RWT32"/>
      <c r="RWU32"/>
      <c r="RWV32"/>
      <c r="RWW32"/>
      <c r="RWX32"/>
      <c r="RWY32"/>
      <c r="RWZ32"/>
      <c r="RXA32"/>
      <c r="RXB32"/>
      <c r="RXC32"/>
      <c r="RXD32"/>
      <c r="RXE32"/>
      <c r="RXF32"/>
      <c r="RXG32"/>
      <c r="RXH32"/>
      <c r="RXI32"/>
      <c r="RXJ32"/>
      <c r="RXK32"/>
      <c r="RXL32"/>
      <c r="RXM32"/>
      <c r="RXN32"/>
      <c r="RXO32"/>
      <c r="RXP32"/>
      <c r="RXQ32"/>
      <c r="RXR32"/>
      <c r="RXS32"/>
      <c r="RXT32"/>
      <c r="RXU32"/>
      <c r="RXV32"/>
      <c r="RXW32"/>
      <c r="RXX32"/>
      <c r="RXY32"/>
      <c r="RXZ32"/>
      <c r="RYA32"/>
      <c r="RYB32"/>
      <c r="RYC32"/>
      <c r="RYD32"/>
      <c r="RYE32"/>
      <c r="RYF32"/>
      <c r="RYG32"/>
      <c r="RYH32"/>
      <c r="RYI32"/>
      <c r="RYJ32"/>
      <c r="RYK32"/>
      <c r="RYL32"/>
      <c r="RYM32"/>
      <c r="RYN32"/>
      <c r="RYO32"/>
      <c r="RYP32"/>
      <c r="RYQ32"/>
      <c r="RYR32"/>
      <c r="RYS32"/>
      <c r="RYT32"/>
      <c r="RYU32"/>
      <c r="RYV32"/>
      <c r="RYW32"/>
      <c r="RYX32"/>
      <c r="RYY32"/>
      <c r="RYZ32"/>
      <c r="RZA32"/>
      <c r="RZB32"/>
      <c r="RZC32"/>
      <c r="RZD32"/>
      <c r="RZE32"/>
      <c r="RZF32"/>
      <c r="RZG32"/>
      <c r="RZH32"/>
      <c r="RZI32"/>
      <c r="RZJ32"/>
      <c r="RZK32"/>
      <c r="RZL32"/>
      <c r="RZM32"/>
      <c r="RZN32"/>
      <c r="RZO32"/>
      <c r="RZP32"/>
      <c r="RZQ32"/>
      <c r="RZR32"/>
      <c r="RZS32"/>
      <c r="RZT32"/>
      <c r="RZU32"/>
      <c r="RZV32"/>
      <c r="RZW32"/>
      <c r="RZX32"/>
      <c r="RZY32"/>
      <c r="RZZ32"/>
      <c r="SAA32"/>
      <c r="SAB32"/>
      <c r="SAC32"/>
      <c r="SAD32"/>
      <c r="SAE32"/>
      <c r="SAF32"/>
      <c r="SAG32"/>
      <c r="SAH32"/>
      <c r="SAI32"/>
      <c r="SAJ32"/>
      <c r="SAK32"/>
      <c r="SAL32"/>
      <c r="SAM32"/>
      <c r="SAN32"/>
      <c r="SAO32"/>
      <c r="SAP32"/>
      <c r="SAQ32"/>
      <c r="SAR32"/>
      <c r="SAS32"/>
      <c r="SAT32"/>
      <c r="SAU32"/>
      <c r="SAV32"/>
      <c r="SAW32"/>
      <c r="SAX32"/>
      <c r="SAY32"/>
      <c r="SAZ32"/>
      <c r="SBA32"/>
      <c r="SBB32"/>
      <c r="SBC32"/>
      <c r="SBD32"/>
      <c r="SBE32"/>
      <c r="SBF32"/>
      <c r="SBG32"/>
      <c r="SBH32"/>
      <c r="SBI32"/>
      <c r="SBJ32"/>
      <c r="SBK32"/>
      <c r="SBL32"/>
      <c r="SBM32"/>
      <c r="SBN32"/>
      <c r="SBO32"/>
      <c r="SBP32"/>
      <c r="SBQ32"/>
      <c r="SBR32"/>
      <c r="SBS32"/>
      <c r="SBT32"/>
      <c r="SBU32"/>
      <c r="SBV32"/>
      <c r="SBW32"/>
      <c r="SBX32"/>
      <c r="SBY32"/>
      <c r="SBZ32"/>
      <c r="SCA32"/>
      <c r="SCB32"/>
      <c r="SCC32"/>
      <c r="SCD32"/>
      <c r="SCE32"/>
      <c r="SCF32"/>
      <c r="SCG32"/>
      <c r="SCH32"/>
      <c r="SCI32"/>
      <c r="SCJ32"/>
      <c r="SCK32"/>
      <c r="SCL32"/>
      <c r="SCM32"/>
      <c r="SCN32"/>
      <c r="SCO32"/>
      <c r="SCP32"/>
      <c r="SCQ32"/>
      <c r="SCR32"/>
      <c r="SCS32"/>
      <c r="SCT32"/>
      <c r="SCU32"/>
      <c r="SCV32"/>
      <c r="SCW32"/>
      <c r="SCX32"/>
      <c r="SCY32"/>
      <c r="SCZ32"/>
      <c r="SDA32"/>
      <c r="SDB32"/>
      <c r="SDC32"/>
      <c r="SDD32"/>
      <c r="SDE32"/>
      <c r="SDF32"/>
      <c r="SDG32"/>
      <c r="SDH32"/>
      <c r="SDI32"/>
      <c r="SDJ32"/>
      <c r="SDK32"/>
      <c r="SDL32"/>
      <c r="SDM32"/>
      <c r="SDN32"/>
      <c r="SDO32"/>
      <c r="SDP32"/>
      <c r="SDQ32"/>
      <c r="SDR32"/>
      <c r="SDS32"/>
      <c r="SDT32"/>
      <c r="SDU32"/>
      <c r="SDV32"/>
      <c r="SDW32"/>
      <c r="SDX32"/>
      <c r="SDY32"/>
      <c r="SDZ32"/>
      <c r="SEA32"/>
      <c r="SEB32"/>
      <c r="SEC32"/>
      <c r="SED32"/>
      <c r="SEE32"/>
      <c r="SEF32"/>
      <c r="SEG32"/>
      <c r="SEH32"/>
      <c r="SEI32"/>
      <c r="SEJ32"/>
      <c r="SEK32"/>
      <c r="SEL32"/>
      <c r="SEM32"/>
      <c r="SEN32"/>
      <c r="SEO32"/>
      <c r="SEP32"/>
      <c r="SEQ32"/>
      <c r="SER32"/>
      <c r="SES32"/>
      <c r="SET32"/>
      <c r="SEU32"/>
      <c r="SEV32"/>
      <c r="SEW32"/>
      <c r="SEX32"/>
      <c r="SEY32"/>
      <c r="SEZ32"/>
      <c r="SFA32"/>
      <c r="SFB32"/>
      <c r="SFC32"/>
      <c r="SFD32"/>
      <c r="SFE32"/>
      <c r="SFF32"/>
      <c r="SFG32"/>
      <c r="SFH32"/>
      <c r="SFI32"/>
      <c r="SFJ32"/>
      <c r="SFK32"/>
      <c r="SFL32"/>
      <c r="SFM32"/>
      <c r="SFN32"/>
      <c r="SFO32"/>
      <c r="SFP32"/>
      <c r="SFQ32"/>
      <c r="SFR32"/>
      <c r="SFS32"/>
      <c r="SFT32"/>
      <c r="SFU32"/>
      <c r="SFV32"/>
      <c r="SFW32"/>
      <c r="SFX32"/>
      <c r="SFY32"/>
      <c r="SFZ32"/>
      <c r="SGA32"/>
      <c r="SGB32"/>
      <c r="SGC32"/>
      <c r="SGD32"/>
      <c r="SGE32"/>
      <c r="SGF32"/>
      <c r="SGG32"/>
      <c r="SGH32"/>
      <c r="SGI32"/>
      <c r="SGJ32"/>
      <c r="SGK32"/>
      <c r="SGL32"/>
      <c r="SGM32"/>
      <c r="SGN32"/>
      <c r="SGO32"/>
      <c r="SGP32"/>
      <c r="SGQ32"/>
      <c r="SGR32"/>
      <c r="SGS32"/>
      <c r="SGT32"/>
      <c r="SGU32"/>
      <c r="SGV32"/>
      <c r="SGW32"/>
      <c r="SGX32"/>
      <c r="SGY32"/>
      <c r="SGZ32"/>
      <c r="SHA32"/>
      <c r="SHB32"/>
      <c r="SHC32"/>
      <c r="SHD32"/>
      <c r="SHE32"/>
      <c r="SHF32"/>
      <c r="SHG32"/>
      <c r="SHH32"/>
      <c r="SHI32"/>
      <c r="SHJ32"/>
      <c r="SHK32"/>
      <c r="SHL32"/>
      <c r="SHM32"/>
      <c r="SHN32"/>
      <c r="SHO32"/>
      <c r="SHP32"/>
      <c r="SHQ32"/>
      <c r="SHR32"/>
      <c r="SHS32"/>
      <c r="SHT32"/>
      <c r="SHU32"/>
      <c r="SHV32"/>
      <c r="SHW32"/>
      <c r="SHX32"/>
      <c r="SHY32"/>
      <c r="SHZ32"/>
      <c r="SIA32"/>
      <c r="SIB32"/>
      <c r="SIC32"/>
      <c r="SID32"/>
      <c r="SIE32"/>
      <c r="SIF32"/>
      <c r="SIG32"/>
      <c r="SIH32"/>
      <c r="SII32"/>
      <c r="SIJ32"/>
      <c r="SIK32"/>
      <c r="SIL32"/>
      <c r="SIM32"/>
      <c r="SIN32"/>
      <c r="SIO32"/>
      <c r="SIP32"/>
      <c r="SIQ32"/>
      <c r="SIR32"/>
      <c r="SIS32"/>
      <c r="SIT32"/>
      <c r="SIU32"/>
      <c r="SIV32"/>
      <c r="SIW32"/>
      <c r="SIX32"/>
      <c r="SIY32"/>
      <c r="SIZ32"/>
      <c r="SJA32"/>
      <c r="SJB32"/>
      <c r="SJC32"/>
      <c r="SJD32"/>
      <c r="SJE32"/>
      <c r="SJF32"/>
      <c r="SJG32"/>
      <c r="SJH32"/>
      <c r="SJI32"/>
      <c r="SJJ32"/>
      <c r="SJK32"/>
      <c r="SJL32"/>
      <c r="SJM32"/>
      <c r="SJN32"/>
      <c r="SJO32"/>
      <c r="SJP32"/>
      <c r="SJQ32"/>
      <c r="SJR32"/>
      <c r="SJS32"/>
      <c r="SJT32"/>
      <c r="SJU32"/>
      <c r="SJV32"/>
      <c r="SJW32"/>
      <c r="SJX32"/>
      <c r="SJY32"/>
      <c r="SJZ32"/>
      <c r="SKA32"/>
      <c r="SKB32"/>
      <c r="SKC32"/>
      <c r="SKD32"/>
      <c r="SKE32"/>
      <c r="SKF32"/>
      <c r="SKG32"/>
      <c r="SKH32"/>
      <c r="SKI32"/>
      <c r="SKJ32"/>
      <c r="SKK32"/>
      <c r="SKL32"/>
      <c r="SKM32"/>
      <c r="SKN32"/>
      <c r="SKO32"/>
      <c r="SKP32"/>
      <c r="SKQ32"/>
      <c r="SKR32"/>
      <c r="SKS32"/>
      <c r="SKT32"/>
      <c r="SKU32"/>
      <c r="SKV32"/>
      <c r="SKW32"/>
      <c r="SKX32"/>
      <c r="SKY32"/>
      <c r="SKZ32"/>
      <c r="SLA32"/>
      <c r="SLB32"/>
      <c r="SLC32"/>
      <c r="SLD32"/>
      <c r="SLE32"/>
      <c r="SLF32"/>
      <c r="SLG32"/>
      <c r="SLH32"/>
      <c r="SLI32"/>
      <c r="SLJ32"/>
      <c r="SLK32"/>
      <c r="SLL32"/>
      <c r="SLM32"/>
      <c r="SLN32"/>
      <c r="SLO32"/>
      <c r="SLP32"/>
      <c r="SLQ32"/>
      <c r="SLR32"/>
      <c r="SLS32"/>
      <c r="SLT32"/>
      <c r="SLU32"/>
      <c r="SLV32"/>
      <c r="SLW32"/>
      <c r="SLX32"/>
      <c r="SLY32"/>
      <c r="SLZ32"/>
      <c r="SMA32"/>
      <c r="SMB32"/>
      <c r="SMC32"/>
      <c r="SMD32"/>
      <c r="SME32"/>
      <c r="SMF32"/>
      <c r="SMG32"/>
      <c r="SMH32"/>
      <c r="SMI32"/>
      <c r="SMJ32"/>
      <c r="SMK32"/>
      <c r="SML32"/>
      <c r="SMM32"/>
      <c r="SMN32"/>
      <c r="SMO32"/>
      <c r="SMP32"/>
      <c r="SMQ32"/>
      <c r="SMR32"/>
      <c r="SMS32"/>
      <c r="SMT32"/>
      <c r="SMU32"/>
      <c r="SMV32"/>
      <c r="SMW32"/>
      <c r="SMX32"/>
      <c r="SMY32"/>
      <c r="SMZ32"/>
      <c r="SNA32"/>
      <c r="SNB32"/>
      <c r="SNC32"/>
      <c r="SND32"/>
      <c r="SNE32"/>
      <c r="SNF32"/>
      <c r="SNG32"/>
      <c r="SNH32"/>
      <c r="SNI32"/>
      <c r="SNJ32"/>
      <c r="SNK32"/>
      <c r="SNL32"/>
      <c r="SNM32"/>
      <c r="SNN32"/>
      <c r="SNO32"/>
      <c r="SNP32"/>
      <c r="SNQ32"/>
      <c r="SNR32"/>
      <c r="SNS32"/>
      <c r="SNT32"/>
      <c r="SNU32"/>
      <c r="SNV32"/>
      <c r="SNW32"/>
      <c r="SNX32"/>
      <c r="SNY32"/>
      <c r="SNZ32"/>
      <c r="SOA32"/>
      <c r="SOB32"/>
      <c r="SOC32"/>
      <c r="SOD32"/>
      <c r="SOE32"/>
      <c r="SOF32"/>
      <c r="SOG32"/>
      <c r="SOH32"/>
      <c r="SOI32"/>
      <c r="SOJ32"/>
      <c r="SOK32"/>
      <c r="SOL32"/>
      <c r="SOM32"/>
      <c r="SON32"/>
      <c r="SOO32"/>
      <c r="SOP32"/>
      <c r="SOQ32"/>
      <c r="SOR32"/>
      <c r="SOS32"/>
      <c r="SOT32"/>
      <c r="SOU32"/>
      <c r="SOV32"/>
      <c r="SOW32"/>
      <c r="SOX32"/>
      <c r="SOY32"/>
      <c r="SOZ32"/>
      <c r="SPA32"/>
      <c r="SPB32"/>
      <c r="SPC32"/>
      <c r="SPD32"/>
      <c r="SPE32"/>
      <c r="SPF32"/>
      <c r="SPG32"/>
      <c r="SPH32"/>
      <c r="SPI32"/>
      <c r="SPJ32"/>
      <c r="SPK32"/>
      <c r="SPL32"/>
      <c r="SPM32"/>
      <c r="SPN32"/>
      <c r="SPO32"/>
      <c r="SPP32"/>
      <c r="SPQ32"/>
      <c r="SPR32"/>
      <c r="SPS32"/>
      <c r="SPT32"/>
      <c r="SPU32"/>
      <c r="SPV32"/>
      <c r="SPW32"/>
      <c r="SPX32"/>
      <c r="SPY32"/>
      <c r="SPZ32"/>
      <c r="SQA32"/>
      <c r="SQB32"/>
      <c r="SQC32"/>
      <c r="SQD32"/>
      <c r="SQE32"/>
      <c r="SQF32"/>
      <c r="SQG32"/>
      <c r="SQH32"/>
      <c r="SQI32"/>
      <c r="SQJ32"/>
      <c r="SQK32"/>
      <c r="SQL32"/>
      <c r="SQM32"/>
      <c r="SQN32"/>
      <c r="SQO32"/>
      <c r="SQP32"/>
      <c r="SQQ32"/>
      <c r="SQR32"/>
      <c r="SQS32"/>
      <c r="SQT32"/>
      <c r="SQU32"/>
      <c r="SQV32"/>
      <c r="SQW32"/>
      <c r="SQX32"/>
      <c r="SQY32"/>
      <c r="SQZ32"/>
      <c r="SRA32"/>
      <c r="SRB32"/>
      <c r="SRC32"/>
      <c r="SRD32"/>
      <c r="SRE32"/>
      <c r="SRF32"/>
      <c r="SRG32"/>
      <c r="SRH32"/>
      <c r="SRI32"/>
      <c r="SRJ32"/>
      <c r="SRK32"/>
      <c r="SRL32"/>
      <c r="SRM32"/>
      <c r="SRN32"/>
      <c r="SRO32"/>
      <c r="SRP32"/>
      <c r="SRQ32"/>
      <c r="SRR32"/>
      <c r="SRS32"/>
      <c r="SRT32"/>
      <c r="SRU32"/>
      <c r="SRV32"/>
      <c r="SRW32"/>
      <c r="SRX32"/>
      <c r="SRY32"/>
      <c r="SRZ32"/>
      <c r="SSA32"/>
      <c r="SSB32"/>
      <c r="SSC32"/>
      <c r="SSD32"/>
      <c r="SSE32"/>
      <c r="SSF32"/>
      <c r="SSG32"/>
      <c r="SSH32"/>
      <c r="SSI32"/>
      <c r="SSJ32"/>
      <c r="SSK32"/>
      <c r="SSL32"/>
      <c r="SSM32"/>
      <c r="SSN32"/>
      <c r="SSO32"/>
      <c r="SSP32"/>
      <c r="SSQ32"/>
      <c r="SSR32"/>
      <c r="SSS32"/>
      <c r="SST32"/>
      <c r="SSU32"/>
      <c r="SSV32"/>
      <c r="SSW32"/>
      <c r="SSX32"/>
      <c r="SSY32"/>
      <c r="SSZ32"/>
      <c r="STA32"/>
      <c r="STB32"/>
      <c r="STC32"/>
      <c r="STD32"/>
      <c r="STE32"/>
      <c r="STF32"/>
      <c r="STG32"/>
      <c r="STH32"/>
      <c r="STI32"/>
      <c r="STJ32"/>
      <c r="STK32"/>
      <c r="STL32"/>
      <c r="STM32"/>
      <c r="STN32"/>
      <c r="STO32"/>
      <c r="STP32"/>
      <c r="STQ32"/>
      <c r="STR32"/>
      <c r="STS32"/>
      <c r="STT32"/>
      <c r="STU32"/>
      <c r="STV32"/>
      <c r="STW32"/>
      <c r="STX32"/>
      <c r="STY32"/>
      <c r="STZ32"/>
      <c r="SUA32"/>
      <c r="SUB32"/>
      <c r="SUC32"/>
      <c r="SUD32"/>
      <c r="SUE32"/>
      <c r="SUF32"/>
      <c r="SUG32"/>
      <c r="SUH32"/>
      <c r="SUI32"/>
      <c r="SUJ32"/>
      <c r="SUK32"/>
      <c r="SUL32"/>
      <c r="SUM32"/>
      <c r="SUN32"/>
      <c r="SUO32"/>
      <c r="SUP32"/>
      <c r="SUQ32"/>
      <c r="SUR32"/>
      <c r="SUS32"/>
      <c r="SUT32"/>
      <c r="SUU32"/>
      <c r="SUV32"/>
      <c r="SUW32"/>
      <c r="SUX32"/>
      <c r="SUY32"/>
      <c r="SUZ32"/>
      <c r="SVA32"/>
      <c r="SVB32"/>
      <c r="SVC32"/>
      <c r="SVD32"/>
      <c r="SVE32"/>
      <c r="SVF32"/>
      <c r="SVG32"/>
      <c r="SVH32"/>
      <c r="SVI32"/>
      <c r="SVJ32"/>
      <c r="SVK32"/>
      <c r="SVL32"/>
      <c r="SVM32"/>
      <c r="SVN32"/>
      <c r="SVO32"/>
      <c r="SVP32"/>
      <c r="SVQ32"/>
      <c r="SVR32"/>
      <c r="SVS32"/>
      <c r="SVT32"/>
      <c r="SVU32"/>
      <c r="SVV32"/>
      <c r="SVW32"/>
      <c r="SVX32"/>
      <c r="SVY32"/>
      <c r="SVZ32"/>
      <c r="SWA32"/>
      <c r="SWB32"/>
      <c r="SWC32"/>
      <c r="SWD32"/>
      <c r="SWE32"/>
      <c r="SWF32"/>
      <c r="SWG32"/>
      <c r="SWH32"/>
      <c r="SWI32"/>
      <c r="SWJ32"/>
      <c r="SWK32"/>
      <c r="SWL32"/>
      <c r="SWM32"/>
      <c r="SWN32"/>
      <c r="SWO32"/>
      <c r="SWP32"/>
      <c r="SWQ32"/>
      <c r="SWR32"/>
      <c r="SWS32"/>
      <c r="SWT32"/>
      <c r="SWU32"/>
      <c r="SWV32"/>
      <c r="SWW32"/>
      <c r="SWX32"/>
      <c r="SWY32"/>
      <c r="SWZ32"/>
      <c r="SXA32"/>
      <c r="SXB32"/>
      <c r="SXC32"/>
      <c r="SXD32"/>
      <c r="SXE32"/>
      <c r="SXF32"/>
      <c r="SXG32"/>
      <c r="SXH32"/>
      <c r="SXI32"/>
      <c r="SXJ32"/>
      <c r="SXK32"/>
      <c r="SXL32"/>
      <c r="SXM32"/>
      <c r="SXN32"/>
      <c r="SXO32"/>
      <c r="SXP32"/>
      <c r="SXQ32"/>
      <c r="SXR32"/>
      <c r="SXS32"/>
      <c r="SXT32"/>
      <c r="SXU32"/>
      <c r="SXV32"/>
      <c r="SXW32"/>
      <c r="SXX32"/>
      <c r="SXY32"/>
      <c r="SXZ32"/>
      <c r="SYA32"/>
      <c r="SYB32"/>
      <c r="SYC32"/>
      <c r="SYD32"/>
      <c r="SYE32"/>
      <c r="SYF32"/>
      <c r="SYG32"/>
      <c r="SYH32"/>
      <c r="SYI32"/>
      <c r="SYJ32"/>
      <c r="SYK32"/>
      <c r="SYL32"/>
      <c r="SYM32"/>
      <c r="SYN32"/>
      <c r="SYO32"/>
      <c r="SYP32"/>
      <c r="SYQ32"/>
      <c r="SYR32"/>
      <c r="SYS32"/>
      <c r="SYT32"/>
      <c r="SYU32"/>
      <c r="SYV32"/>
      <c r="SYW32"/>
      <c r="SYX32"/>
      <c r="SYY32"/>
      <c r="SYZ32"/>
      <c r="SZA32"/>
      <c r="SZB32"/>
      <c r="SZC32"/>
      <c r="SZD32"/>
      <c r="SZE32"/>
      <c r="SZF32"/>
      <c r="SZG32"/>
      <c r="SZH32"/>
      <c r="SZI32"/>
      <c r="SZJ32"/>
      <c r="SZK32"/>
      <c r="SZL32"/>
      <c r="SZM32"/>
      <c r="SZN32"/>
      <c r="SZO32"/>
      <c r="SZP32"/>
      <c r="SZQ32"/>
      <c r="SZR32"/>
      <c r="SZS32"/>
      <c r="SZT32"/>
      <c r="SZU32"/>
      <c r="SZV32"/>
      <c r="SZW32"/>
      <c r="SZX32"/>
      <c r="SZY32"/>
      <c r="SZZ32"/>
      <c r="TAA32"/>
      <c r="TAB32"/>
      <c r="TAC32"/>
      <c r="TAD32"/>
      <c r="TAE32"/>
      <c r="TAF32"/>
      <c r="TAG32"/>
      <c r="TAH32"/>
      <c r="TAI32"/>
      <c r="TAJ32"/>
      <c r="TAK32"/>
      <c r="TAL32"/>
      <c r="TAM32"/>
      <c r="TAN32"/>
      <c r="TAO32"/>
      <c r="TAP32"/>
      <c r="TAQ32"/>
      <c r="TAR32"/>
      <c r="TAS32"/>
      <c r="TAT32"/>
      <c r="TAU32"/>
      <c r="TAV32"/>
      <c r="TAW32"/>
      <c r="TAX32"/>
      <c r="TAY32"/>
      <c r="TAZ32"/>
      <c r="TBA32"/>
      <c r="TBB32"/>
      <c r="TBC32"/>
      <c r="TBD32"/>
      <c r="TBE32"/>
      <c r="TBF32"/>
      <c r="TBG32"/>
      <c r="TBH32"/>
      <c r="TBI32"/>
      <c r="TBJ32"/>
      <c r="TBK32"/>
      <c r="TBL32"/>
      <c r="TBM32"/>
      <c r="TBN32"/>
      <c r="TBO32"/>
      <c r="TBP32"/>
      <c r="TBQ32"/>
      <c r="TBR32"/>
      <c r="TBS32"/>
      <c r="TBT32"/>
      <c r="TBU32"/>
      <c r="TBV32"/>
      <c r="TBW32"/>
      <c r="TBX32"/>
      <c r="TBY32"/>
      <c r="TBZ32"/>
      <c r="TCA32"/>
      <c r="TCB32"/>
      <c r="TCC32"/>
      <c r="TCD32"/>
      <c r="TCE32"/>
      <c r="TCF32"/>
      <c r="TCG32"/>
      <c r="TCH32"/>
      <c r="TCI32"/>
      <c r="TCJ32"/>
      <c r="TCK32"/>
      <c r="TCL32"/>
      <c r="TCM32"/>
      <c r="TCN32"/>
      <c r="TCO32"/>
      <c r="TCP32"/>
      <c r="TCQ32"/>
      <c r="TCR32"/>
      <c r="TCS32"/>
      <c r="TCT32"/>
      <c r="TCU32"/>
      <c r="TCV32"/>
      <c r="TCW32"/>
      <c r="TCX32"/>
      <c r="TCY32"/>
      <c r="TCZ32"/>
      <c r="TDA32"/>
      <c r="TDB32"/>
      <c r="TDC32"/>
      <c r="TDD32"/>
      <c r="TDE32"/>
      <c r="TDF32"/>
      <c r="TDG32"/>
      <c r="TDH32"/>
      <c r="TDI32"/>
      <c r="TDJ32"/>
      <c r="TDK32"/>
      <c r="TDL32"/>
      <c r="TDM32"/>
      <c r="TDN32"/>
      <c r="TDO32"/>
      <c r="TDP32"/>
      <c r="TDQ32"/>
      <c r="TDR32"/>
      <c r="TDS32"/>
      <c r="TDT32"/>
      <c r="TDU32"/>
      <c r="TDV32"/>
      <c r="TDW32"/>
      <c r="TDX32"/>
      <c r="TDY32"/>
      <c r="TDZ32"/>
      <c r="TEA32"/>
      <c r="TEB32"/>
      <c r="TEC32"/>
      <c r="TED32"/>
      <c r="TEE32"/>
      <c r="TEF32"/>
      <c r="TEG32"/>
      <c r="TEH32"/>
      <c r="TEI32"/>
      <c r="TEJ32"/>
      <c r="TEK32"/>
      <c r="TEL32"/>
      <c r="TEM32"/>
      <c r="TEN32"/>
      <c r="TEO32"/>
      <c r="TEP32"/>
      <c r="TEQ32"/>
      <c r="TER32"/>
      <c r="TES32"/>
      <c r="TET32"/>
      <c r="TEU32"/>
      <c r="TEV32"/>
      <c r="TEW32"/>
      <c r="TEX32"/>
      <c r="TEY32"/>
      <c r="TEZ32"/>
      <c r="TFA32"/>
      <c r="TFB32"/>
      <c r="TFC32"/>
      <c r="TFD32"/>
      <c r="TFE32"/>
      <c r="TFF32"/>
      <c r="TFG32"/>
      <c r="TFH32"/>
      <c r="TFI32"/>
      <c r="TFJ32"/>
      <c r="TFK32"/>
      <c r="TFL32"/>
      <c r="TFM32"/>
      <c r="TFN32"/>
      <c r="TFO32"/>
      <c r="TFP32"/>
      <c r="TFQ32"/>
      <c r="TFR32"/>
      <c r="TFS32"/>
      <c r="TFT32"/>
      <c r="TFU32"/>
      <c r="TFV32"/>
      <c r="TFW32"/>
      <c r="TFX32"/>
      <c r="TFY32"/>
      <c r="TFZ32"/>
      <c r="TGA32"/>
      <c r="TGB32"/>
      <c r="TGC32"/>
      <c r="TGD32"/>
      <c r="TGE32"/>
      <c r="TGF32"/>
      <c r="TGG32"/>
      <c r="TGH32"/>
      <c r="TGI32"/>
      <c r="TGJ32"/>
      <c r="TGK32"/>
      <c r="TGL32"/>
      <c r="TGM32"/>
      <c r="TGN32"/>
      <c r="TGO32"/>
      <c r="TGP32"/>
      <c r="TGQ32"/>
      <c r="TGR32"/>
      <c r="TGS32"/>
      <c r="TGT32"/>
      <c r="TGU32"/>
      <c r="TGV32"/>
      <c r="TGW32"/>
      <c r="TGX32"/>
      <c r="TGY32"/>
      <c r="TGZ32"/>
      <c r="THA32"/>
      <c r="THB32"/>
      <c r="THC32"/>
      <c r="THD32"/>
      <c r="THE32"/>
      <c r="THF32"/>
      <c r="THG32"/>
      <c r="THH32"/>
      <c r="THI32"/>
      <c r="THJ32"/>
      <c r="THK32"/>
      <c r="THL32"/>
      <c r="THM32"/>
      <c r="THN32"/>
      <c r="THO32"/>
      <c r="THP32"/>
      <c r="THQ32"/>
      <c r="THR32"/>
      <c r="THS32"/>
      <c r="THT32"/>
      <c r="THU32"/>
      <c r="THV32"/>
      <c r="THW32"/>
      <c r="THX32"/>
      <c r="THY32"/>
      <c r="THZ32"/>
      <c r="TIA32"/>
      <c r="TIB32"/>
      <c r="TIC32"/>
      <c r="TID32"/>
      <c r="TIE32"/>
      <c r="TIF32"/>
      <c r="TIG32"/>
      <c r="TIH32"/>
      <c r="TII32"/>
      <c r="TIJ32"/>
      <c r="TIK32"/>
      <c r="TIL32"/>
      <c r="TIM32"/>
      <c r="TIN32"/>
      <c r="TIO32"/>
      <c r="TIP32"/>
      <c r="TIQ32"/>
      <c r="TIR32"/>
      <c r="TIS32"/>
      <c r="TIT32"/>
      <c r="TIU32"/>
      <c r="TIV32"/>
      <c r="TIW32"/>
      <c r="TIX32"/>
      <c r="TIY32"/>
      <c r="TIZ32"/>
      <c r="TJA32"/>
      <c r="TJB32"/>
      <c r="TJC32"/>
      <c r="TJD32"/>
      <c r="TJE32"/>
      <c r="TJF32"/>
      <c r="TJG32"/>
      <c r="TJH32"/>
      <c r="TJI32"/>
      <c r="TJJ32"/>
      <c r="TJK32"/>
      <c r="TJL32"/>
      <c r="TJM32"/>
      <c r="TJN32"/>
      <c r="TJO32"/>
      <c r="TJP32"/>
      <c r="TJQ32"/>
      <c r="TJR32"/>
      <c r="TJS32"/>
      <c r="TJT32"/>
      <c r="TJU32"/>
      <c r="TJV32"/>
      <c r="TJW32"/>
      <c r="TJX32"/>
      <c r="TJY32"/>
      <c r="TJZ32"/>
      <c r="TKA32"/>
      <c r="TKB32"/>
      <c r="TKC32"/>
      <c r="TKD32"/>
      <c r="TKE32"/>
      <c r="TKF32"/>
      <c r="TKG32"/>
      <c r="TKH32"/>
      <c r="TKI32"/>
      <c r="TKJ32"/>
      <c r="TKK32"/>
      <c r="TKL32"/>
      <c r="TKM32"/>
      <c r="TKN32"/>
      <c r="TKO32"/>
      <c r="TKP32"/>
      <c r="TKQ32"/>
      <c r="TKR32"/>
      <c r="TKS32"/>
      <c r="TKT32"/>
      <c r="TKU32"/>
      <c r="TKV32"/>
      <c r="TKW32"/>
      <c r="TKX32"/>
      <c r="TKY32"/>
      <c r="TKZ32"/>
      <c r="TLA32"/>
      <c r="TLB32"/>
      <c r="TLC32"/>
      <c r="TLD32"/>
      <c r="TLE32"/>
      <c r="TLF32"/>
      <c r="TLG32"/>
      <c r="TLH32"/>
      <c r="TLI32"/>
      <c r="TLJ32"/>
      <c r="TLK32"/>
      <c r="TLL32"/>
      <c r="TLM32"/>
      <c r="TLN32"/>
      <c r="TLO32"/>
      <c r="TLP32"/>
      <c r="TLQ32"/>
      <c r="TLR32"/>
      <c r="TLS32"/>
      <c r="TLT32"/>
      <c r="TLU32"/>
      <c r="TLV32"/>
      <c r="TLW32"/>
      <c r="TLX32"/>
      <c r="TLY32"/>
      <c r="TLZ32"/>
      <c r="TMA32"/>
      <c r="TMB32"/>
      <c r="TMC32"/>
      <c r="TMD32"/>
      <c r="TME32"/>
      <c r="TMF32"/>
      <c r="TMG32"/>
      <c r="TMH32"/>
      <c r="TMI32"/>
      <c r="TMJ32"/>
      <c r="TMK32"/>
      <c r="TML32"/>
      <c r="TMM32"/>
      <c r="TMN32"/>
      <c r="TMO32"/>
      <c r="TMP32"/>
      <c r="TMQ32"/>
      <c r="TMR32"/>
      <c r="TMS32"/>
      <c r="TMT32"/>
      <c r="TMU32"/>
      <c r="TMV32"/>
      <c r="TMW32"/>
      <c r="TMX32"/>
      <c r="TMY32"/>
      <c r="TMZ32"/>
      <c r="TNA32"/>
      <c r="TNB32"/>
      <c r="TNC32"/>
      <c r="TND32"/>
      <c r="TNE32"/>
      <c r="TNF32"/>
      <c r="TNG32"/>
      <c r="TNH32"/>
      <c r="TNI32"/>
      <c r="TNJ32"/>
      <c r="TNK32"/>
      <c r="TNL32"/>
      <c r="TNM32"/>
      <c r="TNN32"/>
      <c r="TNO32"/>
      <c r="TNP32"/>
      <c r="TNQ32"/>
      <c r="TNR32"/>
      <c r="TNS32"/>
      <c r="TNT32"/>
      <c r="TNU32"/>
      <c r="TNV32"/>
      <c r="TNW32"/>
      <c r="TNX32"/>
      <c r="TNY32"/>
      <c r="TNZ32"/>
      <c r="TOA32"/>
      <c r="TOB32"/>
      <c r="TOC32"/>
      <c r="TOD32"/>
      <c r="TOE32"/>
      <c r="TOF32"/>
      <c r="TOG32"/>
      <c r="TOH32"/>
      <c r="TOI32"/>
      <c r="TOJ32"/>
      <c r="TOK32"/>
      <c r="TOL32"/>
      <c r="TOM32"/>
      <c r="TON32"/>
      <c r="TOO32"/>
      <c r="TOP32"/>
      <c r="TOQ32"/>
      <c r="TOR32"/>
      <c r="TOS32"/>
      <c r="TOT32"/>
      <c r="TOU32"/>
      <c r="TOV32"/>
      <c r="TOW32"/>
      <c r="TOX32"/>
      <c r="TOY32"/>
      <c r="TOZ32"/>
      <c r="TPA32"/>
      <c r="TPB32"/>
      <c r="TPC32"/>
      <c r="TPD32"/>
      <c r="TPE32"/>
      <c r="TPF32"/>
      <c r="TPG32"/>
      <c r="TPH32"/>
      <c r="TPI32"/>
      <c r="TPJ32"/>
      <c r="TPK32"/>
      <c r="TPL32"/>
      <c r="TPM32"/>
      <c r="TPN32"/>
      <c r="TPO32"/>
      <c r="TPP32"/>
      <c r="TPQ32"/>
      <c r="TPR32"/>
      <c r="TPS32"/>
      <c r="TPT32"/>
      <c r="TPU32"/>
      <c r="TPV32"/>
      <c r="TPW32"/>
      <c r="TPX32"/>
      <c r="TPY32"/>
      <c r="TPZ32"/>
      <c r="TQA32"/>
      <c r="TQB32"/>
      <c r="TQC32"/>
      <c r="TQD32"/>
      <c r="TQE32"/>
      <c r="TQF32"/>
      <c r="TQG32"/>
      <c r="TQH32"/>
      <c r="TQI32"/>
      <c r="TQJ32"/>
      <c r="TQK32"/>
      <c r="TQL32"/>
      <c r="TQM32"/>
      <c r="TQN32"/>
      <c r="TQO32"/>
      <c r="TQP32"/>
      <c r="TQQ32"/>
      <c r="TQR32"/>
      <c r="TQS32"/>
      <c r="TQT32"/>
      <c r="TQU32"/>
      <c r="TQV32"/>
      <c r="TQW32"/>
      <c r="TQX32"/>
      <c r="TQY32"/>
      <c r="TQZ32"/>
      <c r="TRA32"/>
      <c r="TRB32"/>
      <c r="TRC32"/>
      <c r="TRD32"/>
      <c r="TRE32"/>
      <c r="TRF32"/>
      <c r="TRG32"/>
      <c r="TRH32"/>
      <c r="TRI32"/>
      <c r="TRJ32"/>
      <c r="TRK32"/>
      <c r="TRL32"/>
      <c r="TRM32"/>
      <c r="TRN32"/>
      <c r="TRO32"/>
      <c r="TRP32"/>
      <c r="TRQ32"/>
      <c r="TRR32"/>
      <c r="TRS32"/>
      <c r="TRT32"/>
      <c r="TRU32"/>
      <c r="TRV32"/>
      <c r="TRW32"/>
      <c r="TRX32"/>
      <c r="TRY32"/>
      <c r="TRZ32"/>
      <c r="TSA32"/>
      <c r="TSB32"/>
      <c r="TSC32"/>
      <c r="TSD32"/>
      <c r="TSE32"/>
      <c r="TSF32"/>
      <c r="TSG32"/>
      <c r="TSH32"/>
      <c r="TSI32"/>
      <c r="TSJ32"/>
      <c r="TSK32"/>
      <c r="TSL32"/>
      <c r="TSM32"/>
      <c r="TSN32"/>
      <c r="TSO32"/>
      <c r="TSP32"/>
      <c r="TSQ32"/>
      <c r="TSR32"/>
      <c r="TSS32"/>
      <c r="TST32"/>
      <c r="TSU32"/>
      <c r="TSV32"/>
      <c r="TSW32"/>
      <c r="TSX32"/>
      <c r="TSY32"/>
      <c r="TSZ32"/>
      <c r="TTA32"/>
      <c r="TTB32"/>
      <c r="TTC32"/>
      <c r="TTD32"/>
      <c r="TTE32"/>
      <c r="TTF32"/>
      <c r="TTG32"/>
      <c r="TTH32"/>
      <c r="TTI32"/>
      <c r="TTJ32"/>
      <c r="TTK32"/>
      <c r="TTL32"/>
      <c r="TTM32"/>
      <c r="TTN32"/>
      <c r="TTO32"/>
      <c r="TTP32"/>
      <c r="TTQ32"/>
      <c r="TTR32"/>
      <c r="TTS32"/>
      <c r="TTT32"/>
      <c r="TTU32"/>
      <c r="TTV32"/>
      <c r="TTW32"/>
      <c r="TTX32"/>
      <c r="TTY32"/>
      <c r="TTZ32"/>
      <c r="TUA32"/>
      <c r="TUB32"/>
      <c r="TUC32"/>
      <c r="TUD32"/>
      <c r="TUE32"/>
      <c r="TUF32"/>
      <c r="TUG32"/>
      <c r="TUH32"/>
      <c r="TUI32"/>
      <c r="TUJ32"/>
      <c r="TUK32"/>
      <c r="TUL32"/>
      <c r="TUM32"/>
      <c r="TUN32"/>
      <c r="TUO32"/>
      <c r="TUP32"/>
      <c r="TUQ32"/>
      <c r="TUR32"/>
      <c r="TUS32"/>
      <c r="TUT32"/>
      <c r="TUU32"/>
      <c r="TUV32"/>
      <c r="TUW32"/>
      <c r="TUX32"/>
      <c r="TUY32"/>
      <c r="TUZ32"/>
      <c r="TVA32"/>
      <c r="TVB32"/>
      <c r="TVC32"/>
      <c r="TVD32"/>
      <c r="TVE32"/>
      <c r="TVF32"/>
      <c r="TVG32"/>
      <c r="TVH32"/>
      <c r="TVI32"/>
      <c r="TVJ32"/>
      <c r="TVK32"/>
      <c r="TVL32"/>
      <c r="TVM32"/>
      <c r="TVN32"/>
      <c r="TVO32"/>
      <c r="TVP32"/>
      <c r="TVQ32"/>
      <c r="TVR32"/>
      <c r="TVS32"/>
      <c r="TVT32"/>
      <c r="TVU32"/>
      <c r="TVV32"/>
      <c r="TVW32"/>
      <c r="TVX32"/>
      <c r="TVY32"/>
      <c r="TVZ32"/>
      <c r="TWA32"/>
      <c r="TWB32"/>
      <c r="TWC32"/>
      <c r="TWD32"/>
      <c r="TWE32"/>
      <c r="TWF32"/>
      <c r="TWG32"/>
      <c r="TWH32"/>
      <c r="TWI32"/>
      <c r="TWJ32"/>
      <c r="TWK32"/>
      <c r="TWL32"/>
      <c r="TWM32"/>
      <c r="TWN32"/>
      <c r="TWO32"/>
      <c r="TWP32"/>
      <c r="TWQ32"/>
      <c r="TWR32"/>
      <c r="TWS32"/>
      <c r="TWT32"/>
      <c r="TWU32"/>
      <c r="TWV32"/>
      <c r="TWW32"/>
      <c r="TWX32"/>
      <c r="TWY32"/>
      <c r="TWZ32"/>
      <c r="TXA32"/>
      <c r="TXB32"/>
      <c r="TXC32"/>
      <c r="TXD32"/>
      <c r="TXE32"/>
      <c r="TXF32"/>
      <c r="TXG32"/>
      <c r="TXH32"/>
      <c r="TXI32"/>
      <c r="TXJ32"/>
      <c r="TXK32"/>
      <c r="TXL32"/>
      <c r="TXM32"/>
      <c r="TXN32"/>
      <c r="TXO32"/>
      <c r="TXP32"/>
      <c r="TXQ32"/>
      <c r="TXR32"/>
      <c r="TXS32"/>
      <c r="TXT32"/>
      <c r="TXU32"/>
      <c r="TXV32"/>
      <c r="TXW32"/>
      <c r="TXX32"/>
      <c r="TXY32"/>
      <c r="TXZ32"/>
      <c r="TYA32"/>
      <c r="TYB32"/>
      <c r="TYC32"/>
      <c r="TYD32"/>
      <c r="TYE32"/>
      <c r="TYF32"/>
      <c r="TYG32"/>
      <c r="TYH32"/>
      <c r="TYI32"/>
      <c r="TYJ32"/>
      <c r="TYK32"/>
      <c r="TYL32"/>
      <c r="TYM32"/>
      <c r="TYN32"/>
      <c r="TYO32"/>
      <c r="TYP32"/>
      <c r="TYQ32"/>
      <c r="TYR32"/>
      <c r="TYS32"/>
      <c r="TYT32"/>
      <c r="TYU32"/>
      <c r="TYV32"/>
      <c r="TYW32"/>
      <c r="TYX32"/>
      <c r="TYY32"/>
      <c r="TYZ32"/>
      <c r="TZA32"/>
      <c r="TZB32"/>
      <c r="TZC32"/>
      <c r="TZD32"/>
      <c r="TZE32"/>
      <c r="TZF32"/>
      <c r="TZG32"/>
      <c r="TZH32"/>
      <c r="TZI32"/>
      <c r="TZJ32"/>
      <c r="TZK32"/>
      <c r="TZL32"/>
      <c r="TZM32"/>
      <c r="TZN32"/>
      <c r="TZO32"/>
      <c r="TZP32"/>
      <c r="TZQ32"/>
      <c r="TZR32"/>
      <c r="TZS32"/>
      <c r="TZT32"/>
      <c r="TZU32"/>
      <c r="TZV32"/>
      <c r="TZW32"/>
      <c r="TZX32"/>
      <c r="TZY32"/>
      <c r="TZZ32"/>
      <c r="UAA32"/>
      <c r="UAB32"/>
      <c r="UAC32"/>
      <c r="UAD32"/>
      <c r="UAE32"/>
      <c r="UAF32"/>
      <c r="UAG32"/>
      <c r="UAH32"/>
      <c r="UAI32"/>
      <c r="UAJ32"/>
      <c r="UAK32"/>
      <c r="UAL32"/>
      <c r="UAM32"/>
      <c r="UAN32"/>
      <c r="UAO32"/>
      <c r="UAP32"/>
      <c r="UAQ32"/>
      <c r="UAR32"/>
      <c r="UAS32"/>
      <c r="UAT32"/>
      <c r="UAU32"/>
      <c r="UAV32"/>
      <c r="UAW32"/>
      <c r="UAX32"/>
      <c r="UAY32"/>
      <c r="UAZ32"/>
      <c r="UBA32"/>
      <c r="UBB32"/>
      <c r="UBC32"/>
      <c r="UBD32"/>
      <c r="UBE32"/>
      <c r="UBF32"/>
      <c r="UBG32"/>
      <c r="UBH32"/>
      <c r="UBI32"/>
      <c r="UBJ32"/>
      <c r="UBK32"/>
      <c r="UBL32"/>
      <c r="UBM32"/>
      <c r="UBN32"/>
      <c r="UBO32"/>
      <c r="UBP32"/>
      <c r="UBQ32"/>
      <c r="UBR32"/>
      <c r="UBS32"/>
      <c r="UBT32"/>
      <c r="UBU32"/>
      <c r="UBV32"/>
      <c r="UBW32"/>
      <c r="UBX32"/>
      <c r="UBY32"/>
      <c r="UBZ32"/>
      <c r="UCA32"/>
      <c r="UCB32"/>
      <c r="UCC32"/>
      <c r="UCD32"/>
      <c r="UCE32"/>
      <c r="UCF32"/>
      <c r="UCG32"/>
      <c r="UCH32"/>
      <c r="UCI32"/>
      <c r="UCJ32"/>
      <c r="UCK32"/>
      <c r="UCL32"/>
      <c r="UCM32"/>
      <c r="UCN32"/>
      <c r="UCO32"/>
      <c r="UCP32"/>
      <c r="UCQ32"/>
      <c r="UCR32"/>
      <c r="UCS32"/>
      <c r="UCT32"/>
      <c r="UCU32"/>
      <c r="UCV32"/>
      <c r="UCW32"/>
      <c r="UCX32"/>
      <c r="UCY32"/>
      <c r="UCZ32"/>
      <c r="UDA32"/>
      <c r="UDB32"/>
      <c r="UDC32"/>
      <c r="UDD32"/>
      <c r="UDE32"/>
      <c r="UDF32"/>
      <c r="UDG32"/>
      <c r="UDH32"/>
      <c r="UDI32"/>
      <c r="UDJ32"/>
      <c r="UDK32"/>
      <c r="UDL32"/>
      <c r="UDM32"/>
      <c r="UDN32"/>
      <c r="UDO32"/>
      <c r="UDP32"/>
      <c r="UDQ32"/>
      <c r="UDR32"/>
      <c r="UDS32"/>
      <c r="UDT32"/>
      <c r="UDU32"/>
      <c r="UDV32"/>
      <c r="UDW32"/>
      <c r="UDX32"/>
      <c r="UDY32"/>
      <c r="UDZ32"/>
      <c r="UEA32"/>
      <c r="UEB32"/>
      <c r="UEC32"/>
      <c r="UED32"/>
      <c r="UEE32"/>
      <c r="UEF32"/>
      <c r="UEG32"/>
      <c r="UEH32"/>
      <c r="UEI32"/>
      <c r="UEJ32"/>
      <c r="UEK32"/>
      <c r="UEL32"/>
      <c r="UEM32"/>
      <c r="UEN32"/>
      <c r="UEO32"/>
      <c r="UEP32"/>
      <c r="UEQ32"/>
      <c r="UER32"/>
      <c r="UES32"/>
      <c r="UET32"/>
      <c r="UEU32"/>
      <c r="UEV32"/>
      <c r="UEW32"/>
      <c r="UEX32"/>
      <c r="UEY32"/>
      <c r="UEZ32"/>
      <c r="UFA32"/>
      <c r="UFB32"/>
      <c r="UFC32"/>
      <c r="UFD32"/>
      <c r="UFE32"/>
      <c r="UFF32"/>
      <c r="UFG32"/>
      <c r="UFH32"/>
      <c r="UFI32"/>
      <c r="UFJ32"/>
      <c r="UFK32"/>
      <c r="UFL32"/>
      <c r="UFM32"/>
      <c r="UFN32"/>
      <c r="UFO32"/>
      <c r="UFP32"/>
      <c r="UFQ32"/>
      <c r="UFR32"/>
      <c r="UFS32"/>
      <c r="UFT32"/>
      <c r="UFU32"/>
      <c r="UFV32"/>
      <c r="UFW32"/>
      <c r="UFX32"/>
      <c r="UFY32"/>
      <c r="UFZ32"/>
      <c r="UGA32"/>
      <c r="UGB32"/>
      <c r="UGC32"/>
      <c r="UGD32"/>
      <c r="UGE32"/>
      <c r="UGF32"/>
      <c r="UGG32"/>
      <c r="UGH32"/>
      <c r="UGI32"/>
      <c r="UGJ32"/>
      <c r="UGK32"/>
      <c r="UGL32"/>
      <c r="UGM32"/>
      <c r="UGN32"/>
      <c r="UGO32"/>
      <c r="UGP32"/>
      <c r="UGQ32"/>
      <c r="UGR32"/>
      <c r="UGS32"/>
      <c r="UGT32"/>
      <c r="UGU32"/>
      <c r="UGV32"/>
      <c r="UGW32"/>
      <c r="UGX32"/>
      <c r="UGY32"/>
      <c r="UGZ32"/>
      <c r="UHA32"/>
      <c r="UHB32"/>
      <c r="UHC32"/>
      <c r="UHD32"/>
      <c r="UHE32"/>
      <c r="UHF32"/>
      <c r="UHG32"/>
      <c r="UHH32"/>
      <c r="UHI32"/>
      <c r="UHJ32"/>
      <c r="UHK32"/>
      <c r="UHL32"/>
      <c r="UHM32"/>
      <c r="UHN32"/>
      <c r="UHO32"/>
      <c r="UHP32"/>
      <c r="UHQ32"/>
      <c r="UHR32"/>
      <c r="UHS32"/>
      <c r="UHT32"/>
      <c r="UHU32"/>
      <c r="UHV32"/>
      <c r="UHW32"/>
      <c r="UHX32"/>
      <c r="UHY32"/>
      <c r="UHZ32"/>
      <c r="UIA32"/>
      <c r="UIB32"/>
      <c r="UIC32"/>
      <c r="UID32"/>
      <c r="UIE32"/>
      <c r="UIF32"/>
      <c r="UIG32"/>
      <c r="UIH32"/>
      <c r="UII32"/>
      <c r="UIJ32"/>
      <c r="UIK32"/>
      <c r="UIL32"/>
      <c r="UIM32"/>
      <c r="UIN32"/>
      <c r="UIO32"/>
      <c r="UIP32"/>
      <c r="UIQ32"/>
      <c r="UIR32"/>
      <c r="UIS32"/>
      <c r="UIT32"/>
      <c r="UIU32"/>
      <c r="UIV32"/>
      <c r="UIW32"/>
      <c r="UIX32"/>
      <c r="UIY32"/>
      <c r="UIZ32"/>
      <c r="UJA32"/>
      <c r="UJB32"/>
      <c r="UJC32"/>
      <c r="UJD32"/>
      <c r="UJE32"/>
      <c r="UJF32"/>
      <c r="UJG32"/>
      <c r="UJH32"/>
      <c r="UJI32"/>
      <c r="UJJ32"/>
      <c r="UJK32"/>
      <c r="UJL32"/>
      <c r="UJM32"/>
      <c r="UJN32"/>
      <c r="UJO32"/>
      <c r="UJP32"/>
      <c r="UJQ32"/>
      <c r="UJR32"/>
      <c r="UJS32"/>
      <c r="UJT32"/>
      <c r="UJU32"/>
      <c r="UJV32"/>
      <c r="UJW32"/>
      <c r="UJX32"/>
      <c r="UJY32"/>
      <c r="UJZ32"/>
      <c r="UKA32"/>
      <c r="UKB32"/>
      <c r="UKC32"/>
      <c r="UKD32"/>
      <c r="UKE32"/>
      <c r="UKF32"/>
      <c r="UKG32"/>
      <c r="UKH32"/>
      <c r="UKI32"/>
      <c r="UKJ32"/>
      <c r="UKK32"/>
      <c r="UKL32"/>
      <c r="UKM32"/>
      <c r="UKN32"/>
      <c r="UKO32"/>
      <c r="UKP32"/>
      <c r="UKQ32"/>
      <c r="UKR32"/>
      <c r="UKS32"/>
      <c r="UKT32"/>
      <c r="UKU32"/>
      <c r="UKV32"/>
      <c r="UKW32"/>
      <c r="UKX32"/>
      <c r="UKY32"/>
      <c r="UKZ32"/>
      <c r="ULA32"/>
      <c r="ULB32"/>
      <c r="ULC32"/>
      <c r="ULD32"/>
      <c r="ULE32"/>
      <c r="ULF32"/>
      <c r="ULG32"/>
      <c r="ULH32"/>
      <c r="ULI32"/>
      <c r="ULJ32"/>
      <c r="ULK32"/>
      <c r="ULL32"/>
      <c r="ULM32"/>
      <c r="ULN32"/>
      <c r="ULO32"/>
      <c r="ULP32"/>
      <c r="ULQ32"/>
      <c r="ULR32"/>
      <c r="ULS32"/>
      <c r="ULT32"/>
      <c r="ULU32"/>
      <c r="ULV32"/>
      <c r="ULW32"/>
      <c r="ULX32"/>
      <c r="ULY32"/>
      <c r="ULZ32"/>
      <c r="UMA32"/>
      <c r="UMB32"/>
      <c r="UMC32"/>
      <c r="UMD32"/>
      <c r="UME32"/>
      <c r="UMF32"/>
      <c r="UMG32"/>
      <c r="UMH32"/>
      <c r="UMI32"/>
      <c r="UMJ32"/>
      <c r="UMK32"/>
      <c r="UML32"/>
      <c r="UMM32"/>
      <c r="UMN32"/>
      <c r="UMO32"/>
      <c r="UMP32"/>
      <c r="UMQ32"/>
      <c r="UMR32"/>
      <c r="UMS32"/>
      <c r="UMT32"/>
      <c r="UMU32"/>
      <c r="UMV32"/>
      <c r="UMW32"/>
      <c r="UMX32"/>
      <c r="UMY32"/>
      <c r="UMZ32"/>
      <c r="UNA32"/>
      <c r="UNB32"/>
      <c r="UNC32"/>
      <c r="UND32"/>
      <c r="UNE32"/>
      <c r="UNF32"/>
      <c r="UNG32"/>
      <c r="UNH32"/>
      <c r="UNI32"/>
      <c r="UNJ32"/>
      <c r="UNK32"/>
      <c r="UNL32"/>
      <c r="UNM32"/>
      <c r="UNN32"/>
      <c r="UNO32"/>
      <c r="UNP32"/>
      <c r="UNQ32"/>
      <c r="UNR32"/>
      <c r="UNS32"/>
      <c r="UNT32"/>
      <c r="UNU32"/>
      <c r="UNV32"/>
      <c r="UNW32"/>
      <c r="UNX32"/>
      <c r="UNY32"/>
      <c r="UNZ32"/>
      <c r="UOA32"/>
      <c r="UOB32"/>
      <c r="UOC32"/>
      <c r="UOD32"/>
      <c r="UOE32"/>
      <c r="UOF32"/>
      <c r="UOG32"/>
      <c r="UOH32"/>
      <c r="UOI32"/>
      <c r="UOJ32"/>
      <c r="UOK32"/>
      <c r="UOL32"/>
      <c r="UOM32"/>
      <c r="UON32"/>
      <c r="UOO32"/>
      <c r="UOP32"/>
      <c r="UOQ32"/>
      <c r="UOR32"/>
      <c r="UOS32"/>
      <c r="UOT32"/>
      <c r="UOU32"/>
      <c r="UOV32"/>
      <c r="UOW32"/>
      <c r="UOX32"/>
      <c r="UOY32"/>
      <c r="UOZ32"/>
      <c r="UPA32"/>
      <c r="UPB32"/>
      <c r="UPC32"/>
      <c r="UPD32"/>
      <c r="UPE32"/>
      <c r="UPF32"/>
      <c r="UPG32"/>
      <c r="UPH32"/>
      <c r="UPI32"/>
      <c r="UPJ32"/>
      <c r="UPK32"/>
      <c r="UPL32"/>
      <c r="UPM32"/>
      <c r="UPN32"/>
      <c r="UPO32"/>
      <c r="UPP32"/>
      <c r="UPQ32"/>
      <c r="UPR32"/>
      <c r="UPS32"/>
      <c r="UPT32"/>
      <c r="UPU32"/>
      <c r="UPV32"/>
      <c r="UPW32"/>
      <c r="UPX32"/>
      <c r="UPY32"/>
      <c r="UPZ32"/>
      <c r="UQA32"/>
      <c r="UQB32"/>
      <c r="UQC32"/>
      <c r="UQD32"/>
      <c r="UQE32"/>
      <c r="UQF32"/>
      <c r="UQG32"/>
      <c r="UQH32"/>
      <c r="UQI32"/>
      <c r="UQJ32"/>
      <c r="UQK32"/>
      <c r="UQL32"/>
      <c r="UQM32"/>
      <c r="UQN32"/>
      <c r="UQO32"/>
      <c r="UQP32"/>
      <c r="UQQ32"/>
      <c r="UQR32"/>
      <c r="UQS32"/>
      <c r="UQT32"/>
      <c r="UQU32"/>
      <c r="UQV32"/>
      <c r="UQW32"/>
      <c r="UQX32"/>
      <c r="UQY32"/>
      <c r="UQZ32"/>
      <c r="URA32"/>
      <c r="URB32"/>
      <c r="URC32"/>
      <c r="URD32"/>
      <c r="URE32"/>
      <c r="URF32"/>
      <c r="URG32"/>
      <c r="URH32"/>
      <c r="URI32"/>
      <c r="URJ32"/>
      <c r="URK32"/>
      <c r="URL32"/>
      <c r="URM32"/>
      <c r="URN32"/>
      <c r="URO32"/>
      <c r="URP32"/>
      <c r="URQ32"/>
      <c r="URR32"/>
      <c r="URS32"/>
      <c r="URT32"/>
      <c r="URU32"/>
      <c r="URV32"/>
      <c r="URW32"/>
      <c r="URX32"/>
      <c r="URY32"/>
      <c r="URZ32"/>
      <c r="USA32"/>
      <c r="USB32"/>
      <c r="USC32"/>
      <c r="USD32"/>
      <c r="USE32"/>
      <c r="USF32"/>
      <c r="USG32"/>
      <c r="USH32"/>
      <c r="USI32"/>
      <c r="USJ32"/>
      <c r="USK32"/>
      <c r="USL32"/>
      <c r="USM32"/>
      <c r="USN32"/>
      <c r="USO32"/>
      <c r="USP32"/>
      <c r="USQ32"/>
      <c r="USR32"/>
      <c r="USS32"/>
      <c r="UST32"/>
      <c r="USU32"/>
      <c r="USV32"/>
      <c r="USW32"/>
      <c r="USX32"/>
      <c r="USY32"/>
      <c r="USZ32"/>
      <c r="UTA32"/>
      <c r="UTB32"/>
      <c r="UTC32"/>
      <c r="UTD32"/>
      <c r="UTE32"/>
      <c r="UTF32"/>
      <c r="UTG32"/>
      <c r="UTH32"/>
      <c r="UTI32"/>
      <c r="UTJ32"/>
      <c r="UTK32"/>
      <c r="UTL32"/>
      <c r="UTM32"/>
      <c r="UTN32"/>
      <c r="UTO32"/>
      <c r="UTP32"/>
      <c r="UTQ32"/>
      <c r="UTR32"/>
      <c r="UTS32"/>
      <c r="UTT32"/>
      <c r="UTU32"/>
      <c r="UTV32"/>
      <c r="UTW32"/>
      <c r="UTX32"/>
      <c r="UTY32"/>
      <c r="UTZ32"/>
      <c r="UUA32"/>
      <c r="UUB32"/>
      <c r="UUC32"/>
      <c r="UUD32"/>
      <c r="UUE32"/>
      <c r="UUF32"/>
      <c r="UUG32"/>
      <c r="UUH32"/>
      <c r="UUI32"/>
      <c r="UUJ32"/>
      <c r="UUK32"/>
      <c r="UUL32"/>
      <c r="UUM32"/>
      <c r="UUN32"/>
      <c r="UUO32"/>
      <c r="UUP32"/>
      <c r="UUQ32"/>
      <c r="UUR32"/>
      <c r="UUS32"/>
      <c r="UUT32"/>
      <c r="UUU32"/>
      <c r="UUV32"/>
      <c r="UUW32"/>
      <c r="UUX32"/>
      <c r="UUY32"/>
      <c r="UUZ32"/>
      <c r="UVA32"/>
      <c r="UVB32"/>
      <c r="UVC32"/>
      <c r="UVD32"/>
      <c r="UVE32"/>
      <c r="UVF32"/>
      <c r="UVG32"/>
      <c r="UVH32"/>
      <c r="UVI32"/>
      <c r="UVJ32"/>
      <c r="UVK32"/>
      <c r="UVL32"/>
      <c r="UVM32"/>
      <c r="UVN32"/>
      <c r="UVO32"/>
      <c r="UVP32"/>
      <c r="UVQ32"/>
      <c r="UVR32"/>
      <c r="UVS32"/>
      <c r="UVT32"/>
      <c r="UVU32"/>
      <c r="UVV32"/>
      <c r="UVW32"/>
      <c r="UVX32"/>
      <c r="UVY32"/>
      <c r="UVZ32"/>
      <c r="UWA32"/>
      <c r="UWB32"/>
      <c r="UWC32"/>
      <c r="UWD32"/>
      <c r="UWE32"/>
      <c r="UWF32"/>
      <c r="UWG32"/>
      <c r="UWH32"/>
      <c r="UWI32"/>
      <c r="UWJ32"/>
      <c r="UWK32"/>
      <c r="UWL32"/>
      <c r="UWM32"/>
      <c r="UWN32"/>
      <c r="UWO32"/>
      <c r="UWP32"/>
      <c r="UWQ32"/>
      <c r="UWR32"/>
      <c r="UWS32"/>
      <c r="UWT32"/>
      <c r="UWU32"/>
      <c r="UWV32"/>
      <c r="UWW32"/>
      <c r="UWX32"/>
      <c r="UWY32"/>
      <c r="UWZ32"/>
      <c r="UXA32"/>
      <c r="UXB32"/>
      <c r="UXC32"/>
      <c r="UXD32"/>
      <c r="UXE32"/>
      <c r="UXF32"/>
      <c r="UXG32"/>
      <c r="UXH32"/>
      <c r="UXI32"/>
      <c r="UXJ32"/>
      <c r="UXK32"/>
      <c r="UXL32"/>
      <c r="UXM32"/>
      <c r="UXN32"/>
      <c r="UXO32"/>
      <c r="UXP32"/>
      <c r="UXQ32"/>
      <c r="UXR32"/>
      <c r="UXS32"/>
      <c r="UXT32"/>
      <c r="UXU32"/>
      <c r="UXV32"/>
      <c r="UXW32"/>
      <c r="UXX32"/>
      <c r="UXY32"/>
      <c r="UXZ32"/>
      <c r="UYA32"/>
      <c r="UYB32"/>
      <c r="UYC32"/>
      <c r="UYD32"/>
      <c r="UYE32"/>
      <c r="UYF32"/>
      <c r="UYG32"/>
      <c r="UYH32"/>
      <c r="UYI32"/>
      <c r="UYJ32"/>
      <c r="UYK32"/>
      <c r="UYL32"/>
      <c r="UYM32"/>
      <c r="UYN32"/>
      <c r="UYO32"/>
      <c r="UYP32"/>
      <c r="UYQ32"/>
      <c r="UYR32"/>
      <c r="UYS32"/>
      <c r="UYT32"/>
      <c r="UYU32"/>
      <c r="UYV32"/>
      <c r="UYW32"/>
      <c r="UYX32"/>
      <c r="UYY32"/>
      <c r="UYZ32"/>
      <c r="UZA32"/>
      <c r="UZB32"/>
      <c r="UZC32"/>
      <c r="UZD32"/>
      <c r="UZE32"/>
      <c r="UZF32"/>
      <c r="UZG32"/>
      <c r="UZH32"/>
      <c r="UZI32"/>
      <c r="UZJ32"/>
      <c r="UZK32"/>
      <c r="UZL32"/>
      <c r="UZM32"/>
      <c r="UZN32"/>
      <c r="UZO32"/>
      <c r="UZP32"/>
      <c r="UZQ32"/>
      <c r="UZR32"/>
      <c r="UZS32"/>
      <c r="UZT32"/>
      <c r="UZU32"/>
      <c r="UZV32"/>
      <c r="UZW32"/>
      <c r="UZX32"/>
      <c r="UZY32"/>
      <c r="UZZ32"/>
      <c r="VAA32"/>
      <c r="VAB32"/>
      <c r="VAC32"/>
      <c r="VAD32"/>
      <c r="VAE32"/>
      <c r="VAF32"/>
      <c r="VAG32"/>
      <c r="VAH32"/>
      <c r="VAI32"/>
      <c r="VAJ32"/>
      <c r="VAK32"/>
      <c r="VAL32"/>
      <c r="VAM32"/>
      <c r="VAN32"/>
      <c r="VAO32"/>
      <c r="VAP32"/>
      <c r="VAQ32"/>
      <c r="VAR32"/>
      <c r="VAS32"/>
      <c r="VAT32"/>
      <c r="VAU32"/>
      <c r="VAV32"/>
      <c r="VAW32"/>
      <c r="VAX32"/>
      <c r="VAY32"/>
      <c r="VAZ32"/>
      <c r="VBA32"/>
      <c r="VBB32"/>
      <c r="VBC32"/>
      <c r="VBD32"/>
      <c r="VBE32"/>
      <c r="VBF32"/>
      <c r="VBG32"/>
      <c r="VBH32"/>
      <c r="VBI32"/>
      <c r="VBJ32"/>
      <c r="VBK32"/>
      <c r="VBL32"/>
      <c r="VBM32"/>
      <c r="VBN32"/>
      <c r="VBO32"/>
      <c r="VBP32"/>
      <c r="VBQ32"/>
      <c r="VBR32"/>
      <c r="VBS32"/>
      <c r="VBT32"/>
      <c r="VBU32"/>
      <c r="VBV32"/>
      <c r="VBW32"/>
      <c r="VBX32"/>
      <c r="VBY32"/>
      <c r="VBZ32"/>
      <c r="VCA32"/>
      <c r="VCB32"/>
      <c r="VCC32"/>
      <c r="VCD32"/>
      <c r="VCE32"/>
      <c r="VCF32"/>
      <c r="VCG32"/>
      <c r="VCH32"/>
      <c r="VCI32"/>
      <c r="VCJ32"/>
      <c r="VCK32"/>
      <c r="VCL32"/>
      <c r="VCM32"/>
      <c r="VCN32"/>
      <c r="VCO32"/>
      <c r="VCP32"/>
      <c r="VCQ32"/>
      <c r="VCR32"/>
      <c r="VCS32"/>
      <c r="VCT32"/>
      <c r="VCU32"/>
      <c r="VCV32"/>
      <c r="VCW32"/>
      <c r="VCX32"/>
      <c r="VCY32"/>
      <c r="VCZ32"/>
      <c r="VDA32"/>
      <c r="VDB32"/>
      <c r="VDC32"/>
      <c r="VDD32"/>
      <c r="VDE32"/>
      <c r="VDF32"/>
      <c r="VDG32"/>
      <c r="VDH32"/>
      <c r="VDI32"/>
      <c r="VDJ32"/>
      <c r="VDK32"/>
      <c r="VDL32"/>
      <c r="VDM32"/>
      <c r="VDN32"/>
      <c r="VDO32"/>
      <c r="VDP32"/>
      <c r="VDQ32"/>
      <c r="VDR32"/>
      <c r="VDS32"/>
      <c r="VDT32"/>
      <c r="VDU32"/>
      <c r="VDV32"/>
      <c r="VDW32"/>
      <c r="VDX32"/>
      <c r="VDY32"/>
      <c r="VDZ32"/>
      <c r="VEA32"/>
      <c r="VEB32"/>
      <c r="VEC32"/>
      <c r="VED32"/>
      <c r="VEE32"/>
      <c r="VEF32"/>
      <c r="VEG32"/>
      <c r="VEH32"/>
      <c r="VEI32"/>
      <c r="VEJ32"/>
      <c r="VEK32"/>
      <c r="VEL32"/>
      <c r="VEM32"/>
      <c r="VEN32"/>
      <c r="VEO32"/>
      <c r="VEP32"/>
      <c r="VEQ32"/>
      <c r="VER32"/>
      <c r="VES32"/>
      <c r="VET32"/>
      <c r="VEU32"/>
      <c r="VEV32"/>
      <c r="VEW32"/>
      <c r="VEX32"/>
      <c r="VEY32"/>
      <c r="VEZ32"/>
      <c r="VFA32"/>
      <c r="VFB32"/>
      <c r="VFC32"/>
      <c r="VFD32"/>
      <c r="VFE32"/>
      <c r="VFF32"/>
      <c r="VFG32"/>
      <c r="VFH32"/>
      <c r="VFI32"/>
      <c r="VFJ32"/>
      <c r="VFK32"/>
      <c r="VFL32"/>
      <c r="VFM32"/>
      <c r="VFN32"/>
      <c r="VFO32"/>
      <c r="VFP32"/>
      <c r="VFQ32"/>
      <c r="VFR32"/>
      <c r="VFS32"/>
      <c r="VFT32"/>
      <c r="VFU32"/>
      <c r="VFV32"/>
      <c r="VFW32"/>
      <c r="VFX32"/>
      <c r="VFY32"/>
      <c r="VFZ32"/>
      <c r="VGA32"/>
      <c r="VGB32"/>
      <c r="VGC32"/>
      <c r="VGD32"/>
      <c r="VGE32"/>
      <c r="VGF32"/>
      <c r="VGG32"/>
      <c r="VGH32"/>
      <c r="VGI32"/>
      <c r="VGJ32"/>
      <c r="VGK32"/>
      <c r="VGL32"/>
      <c r="VGM32"/>
      <c r="VGN32"/>
      <c r="VGO32"/>
      <c r="VGP32"/>
      <c r="VGQ32"/>
      <c r="VGR32"/>
      <c r="VGS32"/>
      <c r="VGT32"/>
      <c r="VGU32"/>
      <c r="VGV32"/>
      <c r="VGW32"/>
      <c r="VGX32"/>
      <c r="VGY32"/>
      <c r="VGZ32"/>
      <c r="VHA32"/>
      <c r="VHB32"/>
      <c r="VHC32"/>
      <c r="VHD32"/>
      <c r="VHE32"/>
      <c r="VHF32"/>
      <c r="VHG32"/>
      <c r="VHH32"/>
      <c r="VHI32"/>
      <c r="VHJ32"/>
      <c r="VHK32"/>
      <c r="VHL32"/>
      <c r="VHM32"/>
      <c r="VHN32"/>
      <c r="VHO32"/>
      <c r="VHP32"/>
      <c r="VHQ32"/>
      <c r="VHR32"/>
      <c r="VHS32"/>
      <c r="VHT32"/>
      <c r="VHU32"/>
      <c r="VHV32"/>
      <c r="VHW32"/>
      <c r="VHX32"/>
      <c r="VHY32"/>
      <c r="VHZ32"/>
      <c r="VIA32"/>
      <c r="VIB32"/>
      <c r="VIC32"/>
      <c r="VID32"/>
      <c r="VIE32"/>
      <c r="VIF32"/>
      <c r="VIG32"/>
      <c r="VIH32"/>
      <c r="VII32"/>
      <c r="VIJ32"/>
      <c r="VIK32"/>
      <c r="VIL32"/>
      <c r="VIM32"/>
      <c r="VIN32"/>
      <c r="VIO32"/>
      <c r="VIP32"/>
      <c r="VIQ32"/>
      <c r="VIR32"/>
      <c r="VIS32"/>
      <c r="VIT32"/>
      <c r="VIU32"/>
      <c r="VIV32"/>
      <c r="VIW32"/>
      <c r="VIX32"/>
      <c r="VIY32"/>
      <c r="VIZ32"/>
      <c r="VJA32"/>
      <c r="VJB32"/>
      <c r="VJC32"/>
      <c r="VJD32"/>
      <c r="VJE32"/>
      <c r="VJF32"/>
      <c r="VJG32"/>
      <c r="VJH32"/>
      <c r="VJI32"/>
      <c r="VJJ32"/>
      <c r="VJK32"/>
      <c r="VJL32"/>
      <c r="VJM32"/>
      <c r="VJN32"/>
      <c r="VJO32"/>
      <c r="VJP32"/>
      <c r="VJQ32"/>
      <c r="VJR32"/>
      <c r="VJS32"/>
      <c r="VJT32"/>
      <c r="VJU32"/>
      <c r="VJV32"/>
      <c r="VJW32"/>
      <c r="VJX32"/>
      <c r="VJY32"/>
      <c r="VJZ32"/>
      <c r="VKA32"/>
      <c r="VKB32"/>
      <c r="VKC32"/>
      <c r="VKD32"/>
      <c r="VKE32"/>
      <c r="VKF32"/>
      <c r="VKG32"/>
      <c r="VKH32"/>
      <c r="VKI32"/>
      <c r="VKJ32"/>
      <c r="VKK32"/>
      <c r="VKL32"/>
      <c r="VKM32"/>
      <c r="VKN32"/>
      <c r="VKO32"/>
      <c r="VKP32"/>
      <c r="VKQ32"/>
      <c r="VKR32"/>
      <c r="VKS32"/>
      <c r="VKT32"/>
      <c r="VKU32"/>
      <c r="VKV32"/>
      <c r="VKW32"/>
      <c r="VKX32"/>
      <c r="VKY32"/>
      <c r="VKZ32"/>
      <c r="VLA32"/>
      <c r="VLB32"/>
      <c r="VLC32"/>
      <c r="VLD32"/>
      <c r="VLE32"/>
      <c r="VLF32"/>
      <c r="VLG32"/>
      <c r="VLH32"/>
      <c r="VLI32"/>
      <c r="VLJ32"/>
      <c r="VLK32"/>
      <c r="VLL32"/>
      <c r="VLM32"/>
      <c r="VLN32"/>
      <c r="VLO32"/>
      <c r="VLP32"/>
      <c r="VLQ32"/>
      <c r="VLR32"/>
      <c r="VLS32"/>
      <c r="VLT32"/>
      <c r="VLU32"/>
      <c r="VLV32"/>
      <c r="VLW32"/>
      <c r="VLX32"/>
      <c r="VLY32"/>
      <c r="VLZ32"/>
      <c r="VMA32"/>
      <c r="VMB32"/>
      <c r="VMC32"/>
      <c r="VMD32"/>
      <c r="VME32"/>
      <c r="VMF32"/>
      <c r="VMG32"/>
      <c r="VMH32"/>
      <c r="VMI32"/>
      <c r="VMJ32"/>
      <c r="VMK32"/>
      <c r="VML32"/>
      <c r="VMM32"/>
      <c r="VMN32"/>
      <c r="VMO32"/>
      <c r="VMP32"/>
      <c r="VMQ32"/>
      <c r="VMR32"/>
      <c r="VMS32"/>
      <c r="VMT32"/>
      <c r="VMU32"/>
      <c r="VMV32"/>
      <c r="VMW32"/>
      <c r="VMX32"/>
      <c r="VMY32"/>
      <c r="VMZ32"/>
      <c r="VNA32"/>
      <c r="VNB32"/>
      <c r="VNC32"/>
      <c r="VND32"/>
      <c r="VNE32"/>
      <c r="VNF32"/>
      <c r="VNG32"/>
      <c r="VNH32"/>
      <c r="VNI32"/>
      <c r="VNJ32"/>
      <c r="VNK32"/>
      <c r="VNL32"/>
      <c r="VNM32"/>
      <c r="VNN32"/>
      <c r="VNO32"/>
      <c r="VNP32"/>
      <c r="VNQ32"/>
      <c r="VNR32"/>
      <c r="VNS32"/>
      <c r="VNT32"/>
      <c r="VNU32"/>
      <c r="VNV32"/>
      <c r="VNW32"/>
      <c r="VNX32"/>
      <c r="VNY32"/>
      <c r="VNZ32"/>
      <c r="VOA32"/>
      <c r="VOB32"/>
      <c r="VOC32"/>
      <c r="VOD32"/>
      <c r="VOE32"/>
      <c r="VOF32"/>
      <c r="VOG32"/>
      <c r="VOH32"/>
      <c r="VOI32"/>
      <c r="VOJ32"/>
      <c r="VOK32"/>
      <c r="VOL32"/>
      <c r="VOM32"/>
      <c r="VON32"/>
      <c r="VOO32"/>
      <c r="VOP32"/>
      <c r="VOQ32"/>
      <c r="VOR32"/>
      <c r="VOS32"/>
      <c r="VOT32"/>
      <c r="VOU32"/>
      <c r="VOV32"/>
      <c r="VOW32"/>
      <c r="VOX32"/>
      <c r="VOY32"/>
      <c r="VOZ32"/>
      <c r="VPA32"/>
      <c r="VPB32"/>
      <c r="VPC32"/>
      <c r="VPD32"/>
      <c r="VPE32"/>
      <c r="VPF32"/>
      <c r="VPG32"/>
      <c r="VPH32"/>
      <c r="VPI32"/>
      <c r="VPJ32"/>
      <c r="VPK32"/>
      <c r="VPL32"/>
      <c r="VPM32"/>
      <c r="VPN32"/>
      <c r="VPO32"/>
      <c r="VPP32"/>
      <c r="VPQ32"/>
      <c r="VPR32"/>
      <c r="VPS32"/>
      <c r="VPT32"/>
      <c r="VPU32"/>
      <c r="VPV32"/>
      <c r="VPW32"/>
      <c r="VPX32"/>
      <c r="VPY32"/>
      <c r="VPZ32"/>
      <c r="VQA32"/>
      <c r="VQB32"/>
      <c r="VQC32"/>
      <c r="VQD32"/>
      <c r="VQE32"/>
      <c r="VQF32"/>
      <c r="VQG32"/>
      <c r="VQH32"/>
      <c r="VQI32"/>
      <c r="VQJ32"/>
      <c r="VQK32"/>
      <c r="VQL32"/>
      <c r="VQM32"/>
      <c r="VQN32"/>
      <c r="VQO32"/>
      <c r="VQP32"/>
      <c r="VQQ32"/>
      <c r="VQR32"/>
      <c r="VQS32"/>
      <c r="VQT32"/>
      <c r="VQU32"/>
      <c r="VQV32"/>
      <c r="VQW32"/>
      <c r="VQX32"/>
      <c r="VQY32"/>
      <c r="VQZ32"/>
      <c r="VRA32"/>
      <c r="VRB32"/>
      <c r="VRC32"/>
      <c r="VRD32"/>
      <c r="VRE32"/>
      <c r="VRF32"/>
      <c r="VRG32"/>
      <c r="VRH32"/>
      <c r="VRI32"/>
      <c r="VRJ32"/>
      <c r="VRK32"/>
      <c r="VRL32"/>
      <c r="VRM32"/>
      <c r="VRN32"/>
      <c r="VRO32"/>
      <c r="VRP32"/>
      <c r="VRQ32"/>
      <c r="VRR32"/>
      <c r="VRS32"/>
      <c r="VRT32"/>
      <c r="VRU32"/>
      <c r="VRV32"/>
      <c r="VRW32"/>
      <c r="VRX32"/>
      <c r="VRY32"/>
      <c r="VRZ32"/>
      <c r="VSA32"/>
      <c r="VSB32"/>
      <c r="VSC32"/>
      <c r="VSD32"/>
      <c r="VSE32"/>
      <c r="VSF32"/>
      <c r="VSG32"/>
      <c r="VSH32"/>
      <c r="VSI32"/>
      <c r="VSJ32"/>
      <c r="VSK32"/>
      <c r="VSL32"/>
      <c r="VSM32"/>
      <c r="VSN32"/>
      <c r="VSO32"/>
      <c r="VSP32"/>
      <c r="VSQ32"/>
      <c r="VSR32"/>
      <c r="VSS32"/>
      <c r="VST32"/>
      <c r="VSU32"/>
      <c r="VSV32"/>
      <c r="VSW32"/>
      <c r="VSX32"/>
      <c r="VSY32"/>
      <c r="VSZ32"/>
      <c r="VTA32"/>
      <c r="VTB32"/>
      <c r="VTC32"/>
      <c r="VTD32"/>
      <c r="VTE32"/>
      <c r="VTF32"/>
      <c r="VTG32"/>
      <c r="VTH32"/>
      <c r="VTI32"/>
      <c r="VTJ32"/>
      <c r="VTK32"/>
      <c r="VTL32"/>
      <c r="VTM32"/>
      <c r="VTN32"/>
      <c r="VTO32"/>
      <c r="VTP32"/>
      <c r="VTQ32"/>
      <c r="VTR32"/>
      <c r="VTS32"/>
      <c r="VTT32"/>
      <c r="VTU32"/>
      <c r="VTV32"/>
      <c r="VTW32"/>
      <c r="VTX32"/>
      <c r="VTY32"/>
      <c r="VTZ32"/>
      <c r="VUA32"/>
      <c r="VUB32"/>
      <c r="VUC32"/>
      <c r="VUD32"/>
      <c r="VUE32"/>
      <c r="VUF32"/>
      <c r="VUG32"/>
      <c r="VUH32"/>
      <c r="VUI32"/>
      <c r="VUJ32"/>
      <c r="VUK32"/>
      <c r="VUL32"/>
      <c r="VUM32"/>
      <c r="VUN32"/>
      <c r="VUO32"/>
      <c r="VUP32"/>
      <c r="VUQ32"/>
      <c r="VUR32"/>
      <c r="VUS32"/>
      <c r="VUT32"/>
      <c r="VUU32"/>
      <c r="VUV32"/>
      <c r="VUW32"/>
      <c r="VUX32"/>
      <c r="VUY32"/>
      <c r="VUZ32"/>
      <c r="VVA32"/>
      <c r="VVB32"/>
      <c r="VVC32"/>
      <c r="VVD32"/>
      <c r="VVE32"/>
      <c r="VVF32"/>
      <c r="VVG32"/>
      <c r="VVH32"/>
      <c r="VVI32"/>
      <c r="VVJ32"/>
      <c r="VVK32"/>
      <c r="VVL32"/>
      <c r="VVM32"/>
      <c r="VVN32"/>
      <c r="VVO32"/>
      <c r="VVP32"/>
      <c r="VVQ32"/>
      <c r="VVR32"/>
      <c r="VVS32"/>
      <c r="VVT32"/>
      <c r="VVU32"/>
      <c r="VVV32"/>
      <c r="VVW32"/>
      <c r="VVX32"/>
      <c r="VVY32"/>
      <c r="VVZ32"/>
      <c r="VWA32"/>
      <c r="VWB32"/>
      <c r="VWC32"/>
      <c r="VWD32"/>
      <c r="VWE32"/>
      <c r="VWF32"/>
      <c r="VWG32"/>
      <c r="VWH32"/>
      <c r="VWI32"/>
      <c r="VWJ32"/>
      <c r="VWK32"/>
      <c r="VWL32"/>
      <c r="VWM32"/>
      <c r="VWN32"/>
      <c r="VWO32"/>
      <c r="VWP32"/>
      <c r="VWQ32"/>
      <c r="VWR32"/>
      <c r="VWS32"/>
      <c r="VWT32"/>
      <c r="VWU32"/>
      <c r="VWV32"/>
      <c r="VWW32"/>
      <c r="VWX32"/>
      <c r="VWY32"/>
      <c r="VWZ32"/>
      <c r="VXA32"/>
      <c r="VXB32"/>
      <c r="VXC32"/>
      <c r="VXD32"/>
      <c r="VXE32"/>
      <c r="VXF32"/>
      <c r="VXG32"/>
      <c r="VXH32"/>
      <c r="VXI32"/>
      <c r="VXJ32"/>
      <c r="VXK32"/>
      <c r="VXL32"/>
      <c r="VXM32"/>
      <c r="VXN32"/>
      <c r="VXO32"/>
      <c r="VXP32"/>
      <c r="VXQ32"/>
      <c r="VXR32"/>
      <c r="VXS32"/>
      <c r="VXT32"/>
      <c r="VXU32"/>
      <c r="VXV32"/>
      <c r="VXW32"/>
      <c r="VXX32"/>
      <c r="VXY32"/>
      <c r="VXZ32"/>
      <c r="VYA32"/>
      <c r="VYB32"/>
      <c r="VYC32"/>
      <c r="VYD32"/>
      <c r="VYE32"/>
      <c r="VYF32"/>
      <c r="VYG32"/>
      <c r="VYH32"/>
      <c r="VYI32"/>
      <c r="VYJ32"/>
      <c r="VYK32"/>
      <c r="VYL32"/>
      <c r="VYM32"/>
      <c r="VYN32"/>
      <c r="VYO32"/>
      <c r="VYP32"/>
      <c r="VYQ32"/>
      <c r="VYR32"/>
      <c r="VYS32"/>
      <c r="VYT32"/>
      <c r="VYU32"/>
      <c r="VYV32"/>
      <c r="VYW32"/>
      <c r="VYX32"/>
      <c r="VYY32"/>
      <c r="VYZ32"/>
      <c r="VZA32"/>
      <c r="VZB32"/>
      <c r="VZC32"/>
      <c r="VZD32"/>
      <c r="VZE32"/>
      <c r="VZF32"/>
      <c r="VZG32"/>
      <c r="VZH32"/>
      <c r="VZI32"/>
      <c r="VZJ32"/>
      <c r="VZK32"/>
      <c r="VZL32"/>
      <c r="VZM32"/>
      <c r="VZN32"/>
      <c r="VZO32"/>
      <c r="VZP32"/>
      <c r="VZQ32"/>
      <c r="VZR32"/>
      <c r="VZS32"/>
      <c r="VZT32"/>
      <c r="VZU32"/>
      <c r="VZV32"/>
      <c r="VZW32"/>
      <c r="VZX32"/>
      <c r="VZY32"/>
      <c r="VZZ32"/>
      <c r="WAA32"/>
      <c r="WAB32"/>
      <c r="WAC32"/>
      <c r="WAD32"/>
      <c r="WAE32"/>
      <c r="WAF32"/>
      <c r="WAG32"/>
      <c r="WAH32"/>
      <c r="WAI32"/>
      <c r="WAJ32"/>
      <c r="WAK32"/>
      <c r="WAL32"/>
      <c r="WAM32"/>
      <c r="WAN32"/>
      <c r="WAO32"/>
      <c r="WAP32"/>
      <c r="WAQ32"/>
      <c r="WAR32"/>
      <c r="WAS32"/>
      <c r="WAT32"/>
      <c r="WAU32"/>
      <c r="WAV32"/>
      <c r="WAW32"/>
      <c r="WAX32"/>
      <c r="WAY32"/>
      <c r="WAZ32"/>
      <c r="WBA32"/>
      <c r="WBB32"/>
      <c r="WBC32"/>
      <c r="WBD32"/>
      <c r="WBE32"/>
      <c r="WBF32"/>
      <c r="WBG32"/>
      <c r="WBH32"/>
      <c r="WBI32"/>
      <c r="WBJ32"/>
      <c r="WBK32"/>
      <c r="WBL32"/>
      <c r="WBM32"/>
      <c r="WBN32"/>
      <c r="WBO32"/>
      <c r="WBP32"/>
      <c r="WBQ32"/>
      <c r="WBR32"/>
      <c r="WBS32"/>
      <c r="WBT32"/>
      <c r="WBU32"/>
      <c r="WBV32"/>
      <c r="WBW32"/>
      <c r="WBX32"/>
      <c r="WBY32"/>
      <c r="WBZ32"/>
      <c r="WCA32"/>
      <c r="WCB32"/>
      <c r="WCC32"/>
      <c r="WCD32"/>
      <c r="WCE32"/>
      <c r="WCF32"/>
      <c r="WCG32"/>
      <c r="WCH32"/>
      <c r="WCI32"/>
      <c r="WCJ32"/>
      <c r="WCK32"/>
      <c r="WCL32"/>
      <c r="WCM32"/>
      <c r="WCN32"/>
      <c r="WCO32"/>
      <c r="WCP32"/>
      <c r="WCQ32"/>
      <c r="WCR32"/>
      <c r="WCS32"/>
      <c r="WCT32"/>
      <c r="WCU32"/>
      <c r="WCV32"/>
      <c r="WCW32"/>
      <c r="WCX32"/>
      <c r="WCY32"/>
      <c r="WCZ32"/>
      <c r="WDA32"/>
      <c r="WDB32"/>
      <c r="WDC32"/>
      <c r="WDD32"/>
      <c r="WDE32"/>
      <c r="WDF32"/>
      <c r="WDG32"/>
      <c r="WDH32"/>
      <c r="WDI32"/>
      <c r="WDJ32"/>
      <c r="WDK32"/>
      <c r="WDL32"/>
      <c r="WDM32"/>
      <c r="WDN32"/>
      <c r="WDO32"/>
      <c r="WDP32"/>
      <c r="WDQ32"/>
      <c r="WDR32"/>
      <c r="WDS32"/>
      <c r="WDT32"/>
      <c r="WDU32"/>
      <c r="WDV32"/>
      <c r="WDW32"/>
      <c r="WDX32"/>
      <c r="WDY32"/>
      <c r="WDZ32"/>
      <c r="WEA32"/>
      <c r="WEB32"/>
      <c r="WEC32"/>
      <c r="WED32"/>
      <c r="WEE32"/>
      <c r="WEF32"/>
      <c r="WEG32"/>
      <c r="WEH32"/>
      <c r="WEI32"/>
      <c r="WEJ32"/>
      <c r="WEK32"/>
      <c r="WEL32"/>
      <c r="WEM32"/>
      <c r="WEN32"/>
      <c r="WEO32"/>
      <c r="WEP32"/>
      <c r="WEQ32"/>
      <c r="WER32"/>
      <c r="WES32"/>
      <c r="WET32"/>
      <c r="WEU32"/>
      <c r="WEV32"/>
      <c r="WEW32"/>
      <c r="WEX32"/>
      <c r="WEY32"/>
      <c r="WEZ32"/>
      <c r="WFA32"/>
      <c r="WFB32"/>
      <c r="WFC32"/>
      <c r="WFD32"/>
      <c r="WFE32"/>
      <c r="WFF32"/>
      <c r="WFG32"/>
      <c r="WFH32"/>
      <c r="WFI32"/>
      <c r="WFJ32"/>
      <c r="WFK32"/>
      <c r="WFL32"/>
      <c r="WFM32"/>
      <c r="WFN32"/>
      <c r="WFO32"/>
      <c r="WFP32"/>
      <c r="WFQ32"/>
      <c r="WFR32"/>
      <c r="WFS32"/>
      <c r="WFT32"/>
      <c r="WFU32"/>
      <c r="WFV32"/>
      <c r="WFW32"/>
      <c r="WFX32"/>
      <c r="WFY32"/>
      <c r="WFZ32"/>
      <c r="WGA32"/>
      <c r="WGB32"/>
      <c r="WGC32"/>
      <c r="WGD32"/>
      <c r="WGE32"/>
      <c r="WGF32"/>
      <c r="WGG32"/>
      <c r="WGH32"/>
      <c r="WGI32"/>
      <c r="WGJ32"/>
      <c r="WGK32"/>
      <c r="WGL32"/>
      <c r="WGM32"/>
      <c r="WGN32"/>
      <c r="WGO32"/>
      <c r="WGP32"/>
      <c r="WGQ32"/>
      <c r="WGR32"/>
      <c r="WGS32"/>
      <c r="WGT32"/>
      <c r="WGU32"/>
      <c r="WGV32"/>
      <c r="WGW32"/>
      <c r="WGX32"/>
      <c r="WGY32"/>
      <c r="WGZ32"/>
      <c r="WHA32"/>
      <c r="WHB32"/>
      <c r="WHC32"/>
      <c r="WHD32"/>
      <c r="WHE32"/>
      <c r="WHF32"/>
      <c r="WHG32"/>
      <c r="WHH32"/>
      <c r="WHI32"/>
      <c r="WHJ32"/>
      <c r="WHK32"/>
      <c r="WHL32"/>
      <c r="WHM32"/>
      <c r="WHN32"/>
      <c r="WHO32"/>
      <c r="WHP32"/>
      <c r="WHQ32"/>
      <c r="WHR32"/>
      <c r="WHS32"/>
      <c r="WHT32"/>
      <c r="WHU32"/>
      <c r="WHV32"/>
      <c r="WHW32"/>
      <c r="WHX32"/>
      <c r="WHY32"/>
      <c r="WHZ32"/>
      <c r="WIA32"/>
      <c r="WIB32"/>
      <c r="WIC32"/>
      <c r="WID32"/>
      <c r="WIE32"/>
      <c r="WIF32"/>
      <c r="WIG32"/>
      <c r="WIH32"/>
      <c r="WII32"/>
      <c r="WIJ32"/>
      <c r="WIK32"/>
      <c r="WIL32"/>
      <c r="WIM32"/>
      <c r="WIN32"/>
      <c r="WIO32"/>
      <c r="WIP32"/>
      <c r="WIQ32"/>
      <c r="WIR32"/>
      <c r="WIS32"/>
      <c r="WIT32"/>
      <c r="WIU32"/>
      <c r="WIV32"/>
      <c r="WIW32"/>
      <c r="WIX32"/>
      <c r="WIY32"/>
      <c r="WIZ32"/>
      <c r="WJA32"/>
      <c r="WJB32"/>
      <c r="WJC32"/>
      <c r="WJD32"/>
      <c r="WJE32"/>
      <c r="WJF32"/>
      <c r="WJG32"/>
      <c r="WJH32"/>
      <c r="WJI32"/>
      <c r="WJJ32"/>
      <c r="WJK32"/>
      <c r="WJL32"/>
      <c r="WJM32"/>
      <c r="WJN32"/>
      <c r="WJO32"/>
      <c r="WJP32"/>
      <c r="WJQ32"/>
      <c r="WJR32"/>
      <c r="WJS32"/>
      <c r="WJT32"/>
      <c r="WJU32"/>
      <c r="WJV32"/>
      <c r="WJW32"/>
      <c r="WJX32"/>
      <c r="WJY32"/>
      <c r="WJZ32"/>
      <c r="WKA32"/>
      <c r="WKB32"/>
      <c r="WKC32"/>
      <c r="WKD32"/>
      <c r="WKE32"/>
      <c r="WKF32"/>
      <c r="WKG32"/>
      <c r="WKH32"/>
      <c r="WKI32"/>
      <c r="WKJ32"/>
      <c r="WKK32"/>
      <c r="WKL32"/>
      <c r="WKM32"/>
      <c r="WKN32"/>
      <c r="WKO32"/>
      <c r="WKP32"/>
      <c r="WKQ32"/>
      <c r="WKR32"/>
      <c r="WKS32"/>
      <c r="WKT32"/>
      <c r="WKU32"/>
      <c r="WKV32"/>
      <c r="WKW32"/>
      <c r="WKX32"/>
      <c r="WKY32"/>
      <c r="WKZ32"/>
      <c r="WLA32"/>
      <c r="WLB32"/>
      <c r="WLC32"/>
      <c r="WLD32"/>
      <c r="WLE32"/>
      <c r="WLF32"/>
      <c r="WLG32"/>
      <c r="WLH32"/>
      <c r="WLI32"/>
      <c r="WLJ32"/>
      <c r="WLK32"/>
      <c r="WLL32"/>
      <c r="WLM32"/>
      <c r="WLN32"/>
      <c r="WLO32"/>
      <c r="WLP32"/>
      <c r="WLQ32"/>
      <c r="WLR32"/>
      <c r="WLS32"/>
      <c r="WLT32"/>
      <c r="WLU32"/>
      <c r="WLV32"/>
      <c r="WLW32"/>
      <c r="WLX32"/>
      <c r="WLY32"/>
      <c r="WLZ32"/>
      <c r="WMA32"/>
      <c r="WMB32"/>
      <c r="WMC32"/>
      <c r="WMD32"/>
      <c r="WME32"/>
      <c r="WMF32"/>
      <c r="WMG32"/>
      <c r="WMH32"/>
      <c r="WMI32"/>
      <c r="WMJ32"/>
      <c r="WMK32"/>
      <c r="WML32"/>
      <c r="WMM32"/>
      <c r="WMN32"/>
      <c r="WMO32"/>
      <c r="WMP32"/>
      <c r="WMQ32"/>
      <c r="WMR32"/>
      <c r="WMS32"/>
      <c r="WMT32"/>
      <c r="WMU32"/>
      <c r="WMV32"/>
      <c r="WMW32"/>
      <c r="WMX32"/>
      <c r="WMY32"/>
      <c r="WMZ32"/>
      <c r="WNA32"/>
      <c r="WNB32"/>
      <c r="WNC32"/>
      <c r="WND32"/>
      <c r="WNE32"/>
      <c r="WNF32"/>
      <c r="WNG32"/>
      <c r="WNH32"/>
      <c r="WNI32"/>
      <c r="WNJ32"/>
      <c r="WNK32"/>
      <c r="WNL32"/>
      <c r="WNM32"/>
      <c r="WNN32"/>
      <c r="WNO32"/>
      <c r="WNP32"/>
      <c r="WNQ32"/>
      <c r="WNR32"/>
      <c r="WNS32"/>
      <c r="WNT32"/>
      <c r="WNU32"/>
      <c r="WNV32"/>
      <c r="WNW32"/>
      <c r="WNX32"/>
      <c r="WNY32"/>
      <c r="WNZ32"/>
      <c r="WOA32"/>
      <c r="WOB32"/>
      <c r="WOC32"/>
      <c r="WOD32"/>
      <c r="WOE32"/>
      <c r="WOF32"/>
      <c r="WOG32"/>
      <c r="WOH32"/>
      <c r="WOI32"/>
      <c r="WOJ32"/>
      <c r="WOK32"/>
      <c r="WOL32"/>
      <c r="WOM32"/>
      <c r="WON32"/>
      <c r="WOO32"/>
      <c r="WOP32"/>
      <c r="WOQ32"/>
      <c r="WOR32"/>
      <c r="WOS32"/>
      <c r="WOT32"/>
      <c r="WOU32"/>
      <c r="WOV32"/>
      <c r="WOW32"/>
      <c r="WOX32"/>
      <c r="WOY32"/>
      <c r="WOZ32"/>
      <c r="WPA32"/>
      <c r="WPB32"/>
      <c r="WPC32"/>
      <c r="WPD32"/>
      <c r="WPE32"/>
      <c r="WPF32"/>
      <c r="WPG32"/>
      <c r="WPH32"/>
      <c r="WPI32"/>
      <c r="WPJ32"/>
      <c r="WPK32"/>
      <c r="WPL32"/>
      <c r="WPM32"/>
      <c r="WPN32"/>
      <c r="WPO32"/>
      <c r="WPP32"/>
      <c r="WPQ32"/>
      <c r="WPR32"/>
      <c r="WPS32"/>
      <c r="WPT32"/>
      <c r="WPU32"/>
      <c r="WPV32"/>
      <c r="WPW32"/>
      <c r="WPX32"/>
      <c r="WPY32"/>
      <c r="WPZ32"/>
      <c r="WQA32"/>
      <c r="WQB32"/>
      <c r="WQC32"/>
      <c r="WQD32"/>
      <c r="WQE32"/>
      <c r="WQF32"/>
      <c r="WQG32"/>
      <c r="WQH32"/>
      <c r="WQI32"/>
      <c r="WQJ32"/>
      <c r="WQK32"/>
      <c r="WQL32"/>
      <c r="WQM32"/>
      <c r="WQN32"/>
      <c r="WQO32"/>
      <c r="WQP32"/>
      <c r="WQQ32"/>
      <c r="WQR32"/>
      <c r="WQS32"/>
      <c r="WQT32"/>
      <c r="WQU32"/>
      <c r="WQV32"/>
      <c r="WQW32"/>
      <c r="WQX32"/>
      <c r="WQY32"/>
      <c r="WQZ32"/>
      <c r="WRA32"/>
      <c r="WRB32"/>
      <c r="WRC32"/>
      <c r="WRD32"/>
      <c r="WRE32"/>
      <c r="WRF32"/>
      <c r="WRG32"/>
      <c r="WRH32"/>
      <c r="WRI32"/>
      <c r="WRJ32"/>
      <c r="WRK32"/>
      <c r="WRL32"/>
      <c r="WRM32"/>
      <c r="WRN32"/>
      <c r="WRO32"/>
      <c r="WRP32"/>
      <c r="WRQ32"/>
      <c r="WRR32"/>
      <c r="WRS32"/>
      <c r="WRT32"/>
      <c r="WRU32"/>
      <c r="WRV32"/>
      <c r="WRW32"/>
      <c r="WRX32"/>
      <c r="WRY32"/>
      <c r="WRZ32"/>
      <c r="WSA32"/>
      <c r="WSB32"/>
      <c r="WSC32"/>
      <c r="WSD32"/>
      <c r="WSE32"/>
      <c r="WSF32"/>
      <c r="WSG32"/>
      <c r="WSH32"/>
      <c r="WSI32"/>
      <c r="WSJ32"/>
      <c r="WSK32"/>
      <c r="WSL32"/>
      <c r="WSM32"/>
      <c r="WSN32"/>
      <c r="WSO32"/>
      <c r="WSP32"/>
      <c r="WSQ32"/>
      <c r="WSR32"/>
      <c r="WSS32"/>
      <c r="WST32"/>
      <c r="WSU32"/>
      <c r="WSV32"/>
      <c r="WSW32"/>
      <c r="WSX32"/>
      <c r="WSY32"/>
      <c r="WSZ32"/>
      <c r="WTA32"/>
      <c r="WTB32"/>
      <c r="WTC32"/>
      <c r="WTD32"/>
      <c r="WTE32"/>
      <c r="WTF32"/>
      <c r="WTG32"/>
      <c r="WTH32"/>
      <c r="WTI32"/>
      <c r="WTJ32"/>
      <c r="WTK32"/>
      <c r="WTL32"/>
      <c r="WTM32"/>
      <c r="WTN32"/>
      <c r="WTO32"/>
      <c r="WTP32"/>
      <c r="WTQ32"/>
      <c r="WTR32"/>
      <c r="WTS32"/>
      <c r="WTT32"/>
      <c r="WTU32"/>
      <c r="WTV32"/>
      <c r="WTW32"/>
      <c r="WTX32"/>
      <c r="WTY32"/>
      <c r="WTZ32"/>
      <c r="WUA32"/>
      <c r="WUB32"/>
      <c r="WUC32"/>
      <c r="WUD32"/>
      <c r="WUE32"/>
      <c r="WUF32"/>
      <c r="WUG32"/>
      <c r="WUH32"/>
      <c r="WUI32"/>
      <c r="WUJ32"/>
      <c r="WUK32"/>
      <c r="WUL32"/>
      <c r="WUM32"/>
      <c r="WUN32"/>
      <c r="WUO32"/>
      <c r="WUP32"/>
      <c r="WUQ32"/>
      <c r="WUR32"/>
      <c r="WUS32"/>
      <c r="WUT32"/>
      <c r="WUU32"/>
      <c r="WUV32"/>
      <c r="WUW32"/>
      <c r="WUX32"/>
      <c r="WUY32"/>
      <c r="WUZ32"/>
      <c r="WVA32"/>
      <c r="WVB32"/>
      <c r="WVC32"/>
      <c r="WVD32"/>
      <c r="WVE32"/>
      <c r="WVF32"/>
      <c r="WVG32"/>
      <c r="WVH32"/>
      <c r="WVI32"/>
      <c r="WVJ32"/>
      <c r="WVK32"/>
      <c r="WVL32"/>
      <c r="WVM32"/>
      <c r="WVN32"/>
      <c r="WVO32"/>
      <c r="WVP32"/>
      <c r="WVQ32"/>
      <c r="WVR32"/>
      <c r="WVS32"/>
      <c r="WVT32"/>
      <c r="WVU32"/>
      <c r="WVV32"/>
      <c r="WVW32"/>
      <c r="WVX32"/>
      <c r="WVY32"/>
      <c r="WVZ32"/>
      <c r="WWA32"/>
      <c r="WWB32"/>
      <c r="WWC32"/>
      <c r="WWD32"/>
      <c r="WWE32"/>
      <c r="WWF32"/>
      <c r="WWG32"/>
      <c r="WWH32"/>
      <c r="WWI32"/>
      <c r="WWJ32"/>
      <c r="WWK32"/>
      <c r="WWL32"/>
      <c r="WWM32"/>
      <c r="WWN32"/>
      <c r="WWO32"/>
      <c r="WWP32"/>
      <c r="WWQ32"/>
      <c r="WWR32"/>
      <c r="WWS32"/>
      <c r="WWT32"/>
      <c r="WWU32"/>
      <c r="WWV32"/>
      <c r="WWW32"/>
      <c r="WWX32"/>
      <c r="WWY32"/>
      <c r="WWZ32"/>
      <c r="WXA32"/>
      <c r="WXB32"/>
      <c r="WXC32"/>
      <c r="WXD32"/>
      <c r="WXE32"/>
      <c r="WXF32"/>
      <c r="WXG32"/>
      <c r="WXH32"/>
      <c r="WXI32"/>
      <c r="WXJ32"/>
      <c r="WXK32"/>
      <c r="WXL32"/>
      <c r="WXM32"/>
      <c r="WXN32"/>
      <c r="WXO32"/>
      <c r="WXP32"/>
      <c r="WXQ32"/>
      <c r="WXR32"/>
      <c r="WXS32"/>
      <c r="WXT32"/>
      <c r="WXU32"/>
      <c r="WXV32"/>
      <c r="WXW32"/>
      <c r="WXX32"/>
      <c r="WXY32"/>
      <c r="WXZ32"/>
      <c r="WYA32"/>
      <c r="WYB32"/>
      <c r="WYC32"/>
      <c r="WYD32"/>
      <c r="WYE32"/>
      <c r="WYF32"/>
      <c r="WYG32"/>
      <c r="WYH32"/>
      <c r="WYI32"/>
      <c r="WYJ32"/>
      <c r="WYK32"/>
      <c r="WYL32"/>
      <c r="WYM32"/>
      <c r="WYN32"/>
      <c r="WYO32"/>
      <c r="WYP32"/>
      <c r="WYQ32"/>
      <c r="WYR32"/>
      <c r="WYS32"/>
      <c r="WYT32"/>
      <c r="WYU32"/>
      <c r="WYV32"/>
      <c r="WYW32"/>
      <c r="WYX32"/>
      <c r="WYY32"/>
      <c r="WYZ32"/>
      <c r="WZA32"/>
      <c r="WZB32"/>
      <c r="WZC32"/>
      <c r="WZD32"/>
      <c r="WZE32"/>
      <c r="WZF32"/>
      <c r="WZG32"/>
      <c r="WZH32"/>
      <c r="WZI32"/>
      <c r="WZJ32"/>
      <c r="WZK32"/>
      <c r="WZL32"/>
      <c r="WZM32"/>
      <c r="WZN32"/>
      <c r="WZO32"/>
      <c r="WZP32"/>
      <c r="WZQ32"/>
      <c r="WZR32"/>
      <c r="WZS32"/>
      <c r="WZT32"/>
      <c r="WZU32"/>
      <c r="WZV32"/>
      <c r="WZW32"/>
      <c r="WZX32"/>
      <c r="WZY32"/>
      <c r="WZZ32"/>
      <c r="XAA32"/>
      <c r="XAB32"/>
      <c r="XAC32"/>
      <c r="XAD32"/>
      <c r="XAE32"/>
      <c r="XAF32"/>
      <c r="XAG32"/>
      <c r="XAH32"/>
      <c r="XAI32"/>
      <c r="XAJ32"/>
      <c r="XAK32"/>
      <c r="XAL32"/>
      <c r="XAM32"/>
      <c r="XAN32"/>
      <c r="XAO32"/>
      <c r="XAP32"/>
      <c r="XAQ32"/>
      <c r="XAR32"/>
      <c r="XAS32"/>
      <c r="XAT32"/>
      <c r="XAU32"/>
      <c r="XAV32"/>
      <c r="XAW32"/>
      <c r="XAX32"/>
      <c r="XAY32"/>
      <c r="XAZ32"/>
      <c r="XBA32"/>
      <c r="XBB32"/>
      <c r="XBC32"/>
      <c r="XBD32"/>
      <c r="XBE32"/>
      <c r="XBF32"/>
      <c r="XBG32"/>
      <c r="XBH32"/>
      <c r="XBI32"/>
      <c r="XBJ32"/>
      <c r="XBK32"/>
      <c r="XBL32"/>
      <c r="XBM32"/>
      <c r="XBN32"/>
      <c r="XBO32"/>
      <c r="XBP32"/>
      <c r="XBQ32"/>
      <c r="XBR32"/>
      <c r="XBS32"/>
      <c r="XBT32"/>
      <c r="XBU32"/>
      <c r="XBV32"/>
      <c r="XBW32"/>
      <c r="XBX32"/>
      <c r="XBY32"/>
      <c r="XBZ32"/>
      <c r="XCA32"/>
      <c r="XCB32"/>
      <c r="XCC32"/>
      <c r="XCD32"/>
      <c r="XCE32"/>
      <c r="XCF32"/>
      <c r="XCG32"/>
      <c r="XCH32"/>
      <c r="XCI32"/>
      <c r="XCJ32"/>
      <c r="XCK32"/>
      <c r="XCL32"/>
      <c r="XCM32"/>
      <c r="XCN32"/>
      <c r="XCO32"/>
      <c r="XCP32"/>
      <c r="XCQ32"/>
      <c r="XCR32"/>
      <c r="XCS32"/>
      <c r="XCT32"/>
      <c r="XCU32"/>
      <c r="XCV32"/>
      <c r="XCW32"/>
      <c r="XCX32"/>
      <c r="XCY32"/>
      <c r="XCZ32"/>
      <c r="XDA32"/>
      <c r="XDB32"/>
      <c r="XDC32"/>
      <c r="XDD32"/>
      <c r="XDE32"/>
      <c r="XDF32"/>
      <c r="XDG32"/>
      <c r="XDH32"/>
      <c r="XDI32"/>
      <c r="XDJ32"/>
      <c r="XDK32"/>
      <c r="XDL32"/>
      <c r="XDM32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  <c r="XEO32"/>
      <c r="XEP32"/>
      <c r="XEQ32"/>
      <c r="XER32"/>
      <c r="XES32"/>
      <c r="XET32"/>
      <c r="XEU32"/>
      <c r="XEV32"/>
      <c r="XEW32"/>
      <c r="XEX32"/>
      <c r="XEY32"/>
      <c r="XEZ32"/>
      <c r="XFA32"/>
      <c r="XFB32"/>
      <c r="XFC32"/>
    </row>
    <row r="33" spans="2:16383" s="1" customFormat="1" ht="15.6">
      <c r="B33" s="24" t="s">
        <v>281</v>
      </c>
      <c r="C33" s="178"/>
      <c r="D33" s="178"/>
      <c r="E33" s="178"/>
      <c r="F33" s="688"/>
      <c r="G33" s="205"/>
      <c r="H33" s="265">
        <v>-923.49619000000007</v>
      </c>
      <c r="I33" s="26">
        <v>-618.51257999999996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</row>
    <row r="34" spans="2:16383" s="734" customFormat="1" ht="15.6">
      <c r="B34" s="220" t="s">
        <v>319</v>
      </c>
      <c r="C34" s="732"/>
      <c r="D34" s="732"/>
      <c r="E34" s="732"/>
      <c r="F34" s="733"/>
      <c r="G34" s="732"/>
      <c r="H34" s="265">
        <v>794</v>
      </c>
      <c r="I34" s="24">
        <v>817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</row>
    <row r="35" spans="2:16383" s="734" customFormat="1" ht="15.6">
      <c r="B35" s="24" t="s">
        <v>755</v>
      </c>
      <c r="C35" s="178"/>
      <c r="D35" s="178"/>
      <c r="E35" s="178"/>
      <c r="F35" s="688"/>
      <c r="G35" s="205"/>
      <c r="H35" s="265">
        <v>-22</v>
      </c>
      <c r="I35" s="26">
        <v>0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</row>
    <row r="36" spans="2:16383" s="1" customFormat="1" ht="15.6" hidden="1">
      <c r="B36" s="24" t="s">
        <v>427</v>
      </c>
      <c r="C36" s="24"/>
      <c r="D36" s="24"/>
      <c r="E36" s="178"/>
      <c r="F36" s="26"/>
      <c r="G36" s="205"/>
      <c r="H36" s="265">
        <v>0</v>
      </c>
      <c r="I36" s="26">
        <v>0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</row>
    <row r="37" spans="2:16383" s="1" customFormat="1" ht="15.6" hidden="1">
      <c r="B37" s="24" t="s">
        <v>386</v>
      </c>
      <c r="C37" s="24"/>
      <c r="D37" s="24"/>
      <c r="E37" s="178"/>
      <c r="F37" s="26"/>
      <c r="G37" s="205"/>
      <c r="H37" s="265" t="e">
        <v>#VALUE!</v>
      </c>
      <c r="I37" s="26" t="e">
        <v>#VALUE!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</row>
    <row r="38" spans="2:16383" s="1" customFormat="1" ht="15.6">
      <c r="B38" s="108" t="s">
        <v>56</v>
      </c>
      <c r="C38" s="99"/>
      <c r="D38" s="99"/>
      <c r="E38" s="206"/>
      <c r="F38" s="118"/>
      <c r="G38" s="207"/>
      <c r="H38" s="291">
        <v>-2553.8179733155903</v>
      </c>
      <c r="I38" s="135">
        <v>-2432.6160715693204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</row>
    <row r="39" spans="2:16383" s="1" customFormat="1" ht="15.6">
      <c r="B39" s="10" t="s">
        <v>26</v>
      </c>
      <c r="C39" s="178"/>
      <c r="D39" s="178"/>
      <c r="E39" s="178"/>
      <c r="F39" s="26"/>
      <c r="G39" s="205"/>
      <c r="H39" s="292"/>
      <c r="I39" s="26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</row>
    <row r="40" spans="2:16383" s="1" customFormat="1" ht="14.25" customHeight="1">
      <c r="B40" s="24" t="s">
        <v>581</v>
      </c>
      <c r="C40" s="178"/>
      <c r="D40" s="178"/>
      <c r="E40" s="178"/>
      <c r="F40" s="26"/>
      <c r="G40" s="205"/>
      <c r="H40" s="265">
        <v>0</v>
      </c>
      <c r="I40" s="697">
        <v>-499.8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</row>
    <row r="41" spans="2:16383" s="1" customFormat="1" ht="15.6">
      <c r="B41" s="24" t="s">
        <v>372</v>
      </c>
      <c r="C41" s="178"/>
      <c r="D41" s="178"/>
      <c r="E41" s="178"/>
      <c r="F41" s="26"/>
      <c r="G41" s="205"/>
      <c r="H41" s="265">
        <v>-43</v>
      </c>
      <c r="I41" s="26">
        <v>-60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</row>
    <row r="42" spans="2:16383" s="1" customFormat="1" ht="15.6">
      <c r="B42" s="24" t="s">
        <v>75</v>
      </c>
      <c r="C42" s="178"/>
      <c r="D42" s="178"/>
      <c r="E42" s="178"/>
      <c r="F42" s="26"/>
      <c r="G42" s="205"/>
      <c r="H42" s="265">
        <v>0</v>
      </c>
      <c r="I42" s="124">
        <v>770.89949999999999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</row>
    <row r="43" spans="2:16383" s="1" customFormat="1" ht="15.6">
      <c r="B43" s="24" t="s">
        <v>14</v>
      </c>
      <c r="C43" s="178"/>
      <c r="D43" s="178"/>
      <c r="E43" s="178"/>
      <c r="F43" s="26"/>
      <c r="G43" s="205"/>
      <c r="H43" s="265">
        <v>-1287.56808</v>
      </c>
      <c r="I43" s="26">
        <v>-43.035199999999996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</row>
    <row r="44" spans="2:16383" s="1" customFormat="1" ht="15.6">
      <c r="B44" s="24" t="s">
        <v>239</v>
      </c>
      <c r="C44" s="178"/>
      <c r="D44" s="178"/>
      <c r="E44" s="178"/>
      <c r="F44" s="26"/>
      <c r="G44" s="205"/>
      <c r="H44" s="265">
        <v>0</v>
      </c>
      <c r="I44" s="717">
        <v>154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</row>
    <row r="45" spans="2:16383" s="1" customFormat="1" ht="18">
      <c r="B45" s="93" t="s">
        <v>543</v>
      </c>
      <c r="C45" s="178"/>
      <c r="D45" s="178"/>
      <c r="E45" s="178"/>
      <c r="F45" s="26"/>
      <c r="G45" s="205"/>
      <c r="H45" s="265">
        <v>-610.53362056063702</v>
      </c>
      <c r="I45" s="92">
        <v>-19.499415358136986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</row>
    <row r="46" spans="2:16383" s="1" customFormat="1" ht="15.6">
      <c r="B46" s="108" t="s">
        <v>818</v>
      </c>
      <c r="C46" s="206"/>
      <c r="D46" s="206"/>
      <c r="E46" s="206"/>
      <c r="F46" s="118"/>
      <c r="G46" s="207"/>
      <c r="H46" s="291">
        <v>-1942.10170056064</v>
      </c>
      <c r="I46" s="403">
        <v>302.66488464186301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</row>
    <row r="47" spans="2:16383" s="1" customFormat="1" ht="21" customHeight="1">
      <c r="B47" s="10" t="s">
        <v>237</v>
      </c>
      <c r="C47" s="178"/>
      <c r="D47" s="178"/>
      <c r="E47" s="178"/>
      <c r="F47" s="26"/>
      <c r="G47" s="205"/>
      <c r="H47" s="265">
        <v>1684.5975485293397</v>
      </c>
      <c r="I47" s="26">
        <v>318.01895900875257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</row>
    <row r="48" spans="2:16383" s="1" customFormat="1" ht="15.6">
      <c r="B48" s="24" t="s">
        <v>76</v>
      </c>
      <c r="C48" s="178"/>
      <c r="D48" s="178"/>
      <c r="E48" s="178"/>
      <c r="F48" s="26"/>
      <c r="G48" s="205"/>
      <c r="H48" s="265">
        <v>8626.4526461344904</v>
      </c>
      <c r="I48" s="26">
        <v>8309.0532766629804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2:28" s="1" customFormat="1" ht="15.6">
      <c r="B49" s="24" t="s">
        <v>351</v>
      </c>
      <c r="C49" s="178"/>
      <c r="D49" s="178"/>
      <c r="E49" s="178"/>
      <c r="F49" s="26"/>
      <c r="G49" s="205"/>
      <c r="H49" s="265">
        <v>-2</v>
      </c>
      <c r="I49" s="26">
        <v>-1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2:28" s="1" customFormat="1" ht="16.2" thickBot="1">
      <c r="B50" s="103" t="s">
        <v>106</v>
      </c>
      <c r="C50" s="208"/>
      <c r="D50" s="208"/>
      <c r="E50" s="208"/>
      <c r="F50" s="149"/>
      <c r="G50" s="209"/>
      <c r="H50" s="293">
        <v>10309.3515346638</v>
      </c>
      <c r="I50" s="209">
        <v>8625.7390556717291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2:28" s="1" customFormat="1" ht="15.6">
      <c r="B51" s="10" t="s">
        <v>242</v>
      </c>
      <c r="C51" s="178"/>
      <c r="D51" s="178"/>
      <c r="E51" s="178"/>
      <c r="F51" s="26"/>
      <c r="G51" s="205"/>
      <c r="H51" s="294"/>
      <c r="I51" s="26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2:28" s="1" customFormat="1" ht="15.6">
      <c r="B52" s="24" t="s">
        <v>243</v>
      </c>
      <c r="C52" s="178"/>
      <c r="D52" s="178"/>
      <c r="E52" s="178"/>
      <c r="F52" s="114">
        <v>12</v>
      </c>
      <c r="G52" s="205"/>
      <c r="H52" s="265">
        <v>9464.1205907973708</v>
      </c>
      <c r="I52" s="26">
        <v>7591.0479209422701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2:28" s="1" customFormat="1" ht="15.6">
      <c r="B53" s="24" t="s">
        <v>314</v>
      </c>
      <c r="C53" s="178"/>
      <c r="D53" s="178"/>
      <c r="E53" s="178"/>
      <c r="F53" s="114">
        <v>12</v>
      </c>
      <c r="G53" s="205"/>
      <c r="H53" s="265">
        <v>845.23094386642799</v>
      </c>
      <c r="I53" s="98">
        <v>1034.691134729459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2:28" s="1" customFormat="1" ht="15.6">
      <c r="B54" s="172"/>
      <c r="C54" s="333"/>
      <c r="D54" s="333"/>
      <c r="E54" s="333"/>
      <c r="F54" s="203"/>
      <c r="G54" s="334"/>
      <c r="H54" s="289">
        <v>10309.3515346638</v>
      </c>
      <c r="I54" s="26">
        <v>8625.7390556717291</v>
      </c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2:28" s="1" customFormat="1" ht="15.6">
      <c r="B55" s="10" t="s">
        <v>57</v>
      </c>
      <c r="C55" s="178"/>
      <c r="D55" s="178"/>
      <c r="E55" s="178"/>
      <c r="F55" s="114">
        <v>13</v>
      </c>
      <c r="G55" s="205"/>
      <c r="H55" s="265">
        <v>19</v>
      </c>
      <c r="I55" s="98">
        <v>18.401</v>
      </c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2:28" s="1" customFormat="1" ht="22.35" customHeight="1" thickBot="1">
      <c r="B56" s="103" t="s">
        <v>131</v>
      </c>
      <c r="C56" s="208"/>
      <c r="D56" s="208"/>
      <c r="E56" s="208"/>
      <c r="F56" s="149"/>
      <c r="G56" s="210"/>
      <c r="H56" s="293">
        <v>10328.3515346638</v>
      </c>
      <c r="I56" s="209">
        <v>8644.140055671729</v>
      </c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2:28" s="1" customFormat="1" ht="16.2" thickBot="1">
      <c r="B57" s="71" t="s">
        <v>27</v>
      </c>
      <c r="C57" s="332"/>
      <c r="D57" s="332"/>
      <c r="E57" s="332"/>
      <c r="F57" s="237"/>
      <c r="G57" s="223"/>
      <c r="H57" s="613">
        <v>2195</v>
      </c>
      <c r="I57" s="211">
        <v>22.89098312053655</v>
      </c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2:28" s="1" customFormat="1" ht="9" customHeight="1">
      <c r="C58" s="178"/>
      <c r="D58" s="178"/>
      <c r="E58" s="178"/>
      <c r="F58" s="114"/>
      <c r="G58" s="26"/>
      <c r="H58" s="539"/>
      <c r="I58" s="26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2:28" s="1" customFormat="1" ht="18">
      <c r="B59" s="93" t="s">
        <v>771</v>
      </c>
      <c r="C59" s="178"/>
      <c r="D59" s="178"/>
      <c r="E59" s="178"/>
      <c r="F59" s="114"/>
      <c r="G59" s="26"/>
      <c r="H59" s="862"/>
      <c r="I59" s="26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2:28" s="1" customFormat="1" ht="18">
      <c r="B60" s="93" t="s">
        <v>1013</v>
      </c>
      <c r="C60" s="178"/>
      <c r="D60" s="178"/>
      <c r="E60" s="178"/>
      <c r="F60" s="114"/>
      <c r="G60" s="26"/>
      <c r="H60" s="862"/>
      <c r="I60" s="26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2:28" s="1" customFormat="1" ht="15.6">
      <c r="B61" s="803"/>
      <c r="C61" s="178"/>
      <c r="D61" s="178"/>
      <c r="E61" s="178"/>
      <c r="F61" s="114"/>
      <c r="G61" s="26"/>
      <c r="H61" s="862"/>
      <c r="I61" s="26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2:28" s="1" customFormat="1" ht="15.6">
      <c r="B62" s="24" t="s">
        <v>760</v>
      </c>
      <c r="C62" s="178"/>
      <c r="D62" s="178"/>
      <c r="E62" s="178"/>
      <c r="F62" s="114"/>
      <c r="G62" s="26"/>
      <c r="H62" s="862"/>
      <c r="I62" s="26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customSheetViews>
    <customSheetView guid="{24C5F6D1-AC73-4939-BE3B-CE6EF1966359}" fitToPage="1" printArea="1" hiddenRows="1" hiddenColumns="1" topLeftCell="A14">
      <selection activeCell="B30" sqref="B30"/>
      <pageMargins left="0.47244094488188981" right="0.27559055118110237" top="0.23622047244094491" bottom="0.19685039370078741" header="0.23622047244094491" footer="0.19685039370078741"/>
      <pageSetup paperSize="9" orientation="portrait" r:id="rId1"/>
      <headerFooter alignWithMargins="0"/>
    </customSheetView>
    <customSheetView guid="{AEAF5D03-0CD3-48DD-91C0-E80B9C3D78F9}" fitToPage="1" printArea="1" hiddenRows="1" hiddenColumns="1" topLeftCell="A40">
      <selection activeCell="I50" sqref="I50"/>
      <pageMargins left="0.47244094488188981" right="0.27559055118110237" top="0.23622047244094491" bottom="0.19685039370078741" header="0.23622047244094491" footer="0.19685039370078741"/>
      <pageSetup paperSize="9" orientation="portrait" r:id="rId2"/>
      <headerFooter alignWithMargins="0"/>
    </customSheetView>
    <customSheetView guid="{505E04CA-24D9-4382-A744-2C436DB5964A}" scale="70" showPageBreaks="1" showGridLines="0" fitToPage="1" printArea="1" hiddenRows="1" hiddenColumns="1" view="pageBreakPreview" topLeftCell="A21">
      <selection activeCell="P8" sqref="P8"/>
      <pageMargins left="0.47244094488188981" right="0.27559055118110237" top="0.23622047244094491" bottom="0.19685039370078741" header="0.23622047244094491" footer="0.19685039370078741"/>
      <pageSetup paperSize="9" scale="68" orientation="portrait" r:id="rId3"/>
      <headerFooter alignWithMargins="0"/>
    </customSheetView>
  </customSheetViews>
  <mergeCells count="1">
    <mergeCell ref="H6:I6"/>
  </mergeCells>
  <phoneticPr fontId="0" type="noConversion"/>
  <pageMargins left="0.47244094488188981" right="0.27559055118110237" top="0.23622047244094491" bottom="0.19685039370078741" header="0.23622047244094491" footer="0.19685039370078741"/>
  <pageSetup paperSize="9" orientation="portrait" r:id="rId4"/>
  <headerFooter alignWithMargins="0"/>
  <customProperties>
    <customPr name="SheetOptions" r:id="rId5"/>
  </customProperties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autoPageBreaks="0" fitToPage="1"/>
  </sheetPr>
  <dimension ref="A1:Z98"/>
  <sheetViews>
    <sheetView workbookViewId="0"/>
  </sheetViews>
  <sheetFormatPr defaultColWidth="9.33203125" defaultRowHeight="15" customHeight="1"/>
  <cols>
    <col min="1" max="1" width="4.44140625" bestFit="1" customWidth="1"/>
    <col min="2" max="2" width="20.44140625" customWidth="1"/>
    <col min="3" max="3" width="60" customWidth="1"/>
    <col min="4" max="4" width="17.44140625" customWidth="1"/>
    <col min="5" max="5" width="17.5546875" customWidth="1"/>
    <col min="6" max="6" width="18.5546875" customWidth="1"/>
    <col min="7" max="7" width="26" customWidth="1"/>
    <col min="8" max="8" width="23.44140625" customWidth="1"/>
    <col min="9" max="9" width="11" customWidth="1"/>
    <col min="10" max="10" width="11.44140625" bestFit="1" customWidth="1"/>
    <col min="11" max="11" width="9.33203125" customWidth="1"/>
    <col min="12" max="13" width="1.5546875" customWidth="1"/>
  </cols>
  <sheetData>
    <row r="1" spans="1:26" s="1" customFormat="1" ht="22.8">
      <c r="A1" s="121" t="s">
        <v>366</v>
      </c>
      <c r="B1" s="29"/>
      <c r="C1" s="11"/>
      <c r="D1" s="11"/>
      <c r="E1" s="11"/>
      <c r="F1" s="11"/>
      <c r="H1" s="31" t="s">
        <v>184</v>
      </c>
      <c r="I1" s="11"/>
      <c r="J1" s="11"/>
      <c r="K1" s="11"/>
      <c r="L1" s="11"/>
      <c r="M1" s="11"/>
    </row>
    <row r="2" spans="1:26" s="1" customFormat="1" ht="17.399999999999999">
      <c r="A2" s="10" t="s">
        <v>659</v>
      </c>
      <c r="B2" s="11"/>
      <c r="C2" s="11"/>
      <c r="D2" s="11"/>
      <c r="E2" s="11"/>
      <c r="F2" s="11"/>
      <c r="G2" s="11"/>
      <c r="H2" s="11"/>
      <c r="I2" s="22"/>
      <c r="J2" s="22"/>
      <c r="L2" s="11"/>
      <c r="M2" s="11"/>
    </row>
    <row r="3" spans="1:26" s="1" customFormat="1" ht="15.75" customHeight="1" thickBot="1">
      <c r="A3" s="35"/>
      <c r="B3" s="35"/>
      <c r="C3" s="35"/>
      <c r="D3" s="35"/>
      <c r="E3" s="35"/>
      <c r="F3" s="35"/>
      <c r="G3" s="35"/>
      <c r="H3" s="35"/>
      <c r="I3" s="22"/>
      <c r="J3" s="22"/>
      <c r="K3" s="22"/>
      <c r="L3" s="11"/>
      <c r="M3" s="11"/>
    </row>
    <row r="4" spans="1:26" s="1" customFormat="1" ht="20.7" customHeight="1">
      <c r="A4" s="31">
        <v>1</v>
      </c>
      <c r="B4" s="31" t="s">
        <v>185</v>
      </c>
      <c r="C4" s="352"/>
      <c r="D4" s="22"/>
      <c r="E4" s="22"/>
      <c r="F4" s="22"/>
      <c r="G4" s="22"/>
      <c r="H4" s="22"/>
      <c r="I4" s="22"/>
      <c r="J4" s="22"/>
      <c r="K4" s="22"/>
      <c r="L4" s="11"/>
      <c r="M4" s="11"/>
      <c r="O4" s="397"/>
    </row>
    <row r="5" spans="1:26" s="1" customFormat="1" ht="19.2" customHeight="1">
      <c r="A5" s="22"/>
      <c r="B5" s="416" t="s">
        <v>729</v>
      </c>
      <c r="C5" s="532"/>
      <c r="D5" s="22"/>
      <c r="E5" s="22"/>
      <c r="F5" s="22"/>
      <c r="G5" s="22"/>
      <c r="H5" s="22"/>
      <c r="J5" s="22"/>
      <c r="K5" s="22"/>
      <c r="L5" s="11"/>
      <c r="M5" s="11"/>
      <c r="O5" s="397"/>
    </row>
    <row r="6" spans="1:26" s="1" customFormat="1" ht="19.2" customHeight="1">
      <c r="A6" s="22"/>
      <c r="B6" s="696" t="s">
        <v>876</v>
      </c>
      <c r="C6" s="532"/>
      <c r="D6" s="22"/>
      <c r="E6" s="22"/>
      <c r="F6" s="22"/>
      <c r="G6" s="22"/>
      <c r="H6" s="22"/>
      <c r="I6" s="52"/>
      <c r="J6" s="22"/>
      <c r="K6" s="22"/>
      <c r="L6" s="11"/>
      <c r="M6" s="11"/>
      <c r="O6" s="397"/>
    </row>
    <row r="7" spans="1:26" s="1" customFormat="1" ht="19.2" customHeight="1">
      <c r="A7" s="22"/>
      <c r="B7" s="696" t="s">
        <v>877</v>
      </c>
      <c r="C7" s="532"/>
      <c r="D7" s="22"/>
      <c r="E7" s="22"/>
      <c r="F7" s="22"/>
      <c r="G7" s="22"/>
      <c r="H7" s="22"/>
      <c r="I7" s="52"/>
      <c r="J7" s="22"/>
      <c r="K7" s="22"/>
      <c r="L7" s="11"/>
      <c r="M7" s="11"/>
      <c r="O7" s="397"/>
    </row>
    <row r="8" spans="1:26" s="1" customFormat="1" ht="19.2" customHeight="1">
      <c r="A8" s="22"/>
      <c r="B8" s="696" t="s">
        <v>878</v>
      </c>
      <c r="C8" s="532"/>
      <c r="D8" s="22"/>
      <c r="E8" s="22"/>
      <c r="F8" s="22"/>
      <c r="G8" s="22"/>
      <c r="H8" s="22"/>
      <c r="I8" s="52"/>
      <c r="J8" s="22"/>
      <c r="K8" s="22"/>
      <c r="L8" s="11"/>
      <c r="M8" s="11"/>
      <c r="O8" s="22"/>
    </row>
    <row r="9" spans="1:26" s="1" customFormat="1" ht="15.75" customHeight="1">
      <c r="A9" s="352"/>
      <c r="B9" s="696" t="s">
        <v>879</v>
      </c>
      <c r="C9" s="532"/>
      <c r="D9" s="22"/>
      <c r="E9" s="22"/>
      <c r="F9" s="22"/>
      <c r="G9" s="22"/>
      <c r="H9" s="22"/>
      <c r="I9" s="52"/>
      <c r="J9" s="22"/>
      <c r="K9" s="22"/>
      <c r="L9" s="11"/>
      <c r="M9" s="11"/>
    </row>
    <row r="10" spans="1:26" s="1" customFormat="1" ht="15.75" customHeight="1">
      <c r="A10" s="352"/>
      <c r="B10" s="532"/>
      <c r="C10" s="532"/>
      <c r="D10" s="22"/>
      <c r="E10" s="22"/>
      <c r="F10" s="22"/>
      <c r="G10" s="22"/>
      <c r="H10" s="22"/>
      <c r="I10" s="52"/>
      <c r="J10" s="22"/>
      <c r="K10" s="22"/>
      <c r="L10" s="11"/>
      <c r="M10" s="11"/>
    </row>
    <row r="11" spans="1:26" s="1" customFormat="1" ht="18">
      <c r="A11" s="352"/>
      <c r="B11" s="31" t="s">
        <v>186</v>
      </c>
      <c r="C11" s="352"/>
      <c r="D11" s="22"/>
      <c r="E11" s="22"/>
      <c r="F11" s="22"/>
      <c r="G11" s="22"/>
      <c r="H11" s="22"/>
      <c r="I11" s="22"/>
      <c r="J11" s="22"/>
      <c r="K11" s="22"/>
      <c r="L11" s="11"/>
      <c r="M11" s="11"/>
      <c r="S11" s="21"/>
      <c r="T11" s="21"/>
      <c r="U11" s="21"/>
      <c r="V11" s="20"/>
      <c r="W11" s="20"/>
      <c r="X11" s="20"/>
      <c r="Y11" s="20"/>
      <c r="Z11" s="20"/>
    </row>
    <row r="12" spans="1:26" s="1" customFormat="1" ht="18">
      <c r="A12" s="352"/>
      <c r="B12" s="52" t="s">
        <v>880</v>
      </c>
      <c r="C12" s="352"/>
      <c r="D12" s="22"/>
      <c r="E12" s="22"/>
      <c r="F12" s="22"/>
      <c r="G12" s="22"/>
      <c r="H12" s="22"/>
      <c r="I12" s="22"/>
      <c r="J12" s="22"/>
      <c r="K12" s="22"/>
      <c r="L12" s="11"/>
      <c r="M12" s="11"/>
      <c r="S12" s="21"/>
      <c r="T12" s="21"/>
      <c r="U12" s="21"/>
      <c r="V12" s="20"/>
      <c r="W12" s="20"/>
      <c r="X12" s="20"/>
      <c r="Y12" s="20"/>
      <c r="Z12" s="20"/>
    </row>
    <row r="13" spans="1:26" s="1" customFormat="1" ht="18">
      <c r="A13" s="352"/>
      <c r="B13" s="52" t="s">
        <v>881</v>
      </c>
      <c r="C13" s="352"/>
      <c r="D13" s="22"/>
      <c r="E13" s="22"/>
      <c r="F13" s="22"/>
      <c r="G13" s="22"/>
      <c r="H13" s="22"/>
      <c r="I13" s="22"/>
      <c r="J13" s="22"/>
      <c r="K13" s="212"/>
      <c r="L13" s="11"/>
      <c r="M13" s="11"/>
      <c r="S13" s="21"/>
      <c r="T13" s="21"/>
      <c r="U13" s="21"/>
      <c r="V13" s="20"/>
      <c r="W13" s="20"/>
      <c r="X13" s="20"/>
      <c r="Y13" s="20"/>
      <c r="Z13" s="20"/>
    </row>
    <row r="14" spans="1:26" s="1" customFormat="1" ht="18">
      <c r="A14" s="352"/>
      <c r="B14" s="52" t="s">
        <v>882</v>
      </c>
      <c r="C14" s="352"/>
      <c r="D14" s="22"/>
      <c r="E14" s="22"/>
      <c r="F14" s="22"/>
      <c r="G14" s="22"/>
      <c r="H14" s="22"/>
      <c r="I14" s="22"/>
      <c r="J14" s="22"/>
      <c r="K14" s="22"/>
      <c r="L14" s="11"/>
      <c r="M14" s="11"/>
      <c r="S14" s="21"/>
      <c r="T14" s="21"/>
      <c r="U14" s="21"/>
      <c r="V14" s="20"/>
      <c r="W14" s="20"/>
      <c r="X14" s="20"/>
      <c r="Y14" s="20"/>
      <c r="Z14" s="20"/>
    </row>
    <row r="15" spans="1:26" s="1" customFormat="1" ht="18">
      <c r="A15" s="352"/>
      <c r="B15" s="52" t="s">
        <v>883</v>
      </c>
      <c r="C15" s="352"/>
      <c r="D15" s="22"/>
      <c r="E15" s="22"/>
      <c r="F15" s="22"/>
      <c r="G15" s="22"/>
      <c r="H15" s="22"/>
      <c r="I15" s="22"/>
      <c r="J15" s="22"/>
      <c r="K15" s="22"/>
      <c r="L15" s="11"/>
      <c r="M15" s="11"/>
      <c r="S15" s="21"/>
      <c r="T15" s="21"/>
      <c r="U15" s="21"/>
      <c r="V15" s="20"/>
      <c r="W15" s="20"/>
      <c r="X15" s="20"/>
      <c r="Y15" s="20"/>
      <c r="Z15" s="20"/>
    </row>
    <row r="16" spans="1:26" s="1" customFormat="1" ht="18">
      <c r="A16" s="352"/>
      <c r="B16" s="532"/>
      <c r="C16" s="352"/>
      <c r="D16" s="22"/>
      <c r="E16" s="22"/>
      <c r="F16" s="22"/>
      <c r="G16" s="22"/>
      <c r="H16" s="22"/>
      <c r="I16" s="22"/>
      <c r="J16" s="22"/>
      <c r="K16" s="22"/>
      <c r="L16" s="11"/>
      <c r="M16" s="11"/>
      <c r="S16" s="21"/>
      <c r="T16" s="21"/>
      <c r="U16" s="21"/>
      <c r="V16" s="20"/>
      <c r="W16" s="20"/>
      <c r="X16" s="20"/>
      <c r="Y16" s="20"/>
      <c r="Z16" s="20"/>
    </row>
    <row r="17" spans="1:26" s="1" customFormat="1" ht="18">
      <c r="A17" s="352"/>
      <c r="B17" s="22" t="s">
        <v>499</v>
      </c>
      <c r="C17" s="352"/>
      <c r="D17" s="22"/>
      <c r="E17" s="22"/>
      <c r="F17" s="22"/>
      <c r="G17" s="22"/>
      <c r="H17" s="22"/>
      <c r="I17" s="22"/>
      <c r="J17" s="22"/>
      <c r="K17" s="22"/>
      <c r="L17" s="11"/>
      <c r="M17" s="11"/>
      <c r="S17" s="21"/>
      <c r="T17" s="21"/>
      <c r="U17" s="21"/>
      <c r="V17" s="20"/>
      <c r="W17" s="20"/>
      <c r="X17" s="20"/>
      <c r="Y17" s="20"/>
      <c r="Z17" s="20"/>
    </row>
    <row r="18" spans="1:26" s="1" customFormat="1" ht="18">
      <c r="A18" s="352"/>
      <c r="B18" s="22" t="s">
        <v>362</v>
      </c>
      <c r="C18" s="352"/>
      <c r="D18" s="22"/>
      <c r="E18" s="22"/>
      <c r="F18" s="22"/>
      <c r="G18" s="22"/>
      <c r="H18" s="22"/>
      <c r="I18" s="22"/>
      <c r="J18" s="22"/>
      <c r="K18" s="22"/>
      <c r="L18" s="11"/>
      <c r="M18" s="11"/>
      <c r="S18" s="21"/>
      <c r="T18" s="21"/>
      <c r="U18" s="21"/>
      <c r="V18" s="20"/>
      <c r="W18" s="20"/>
      <c r="X18" s="20"/>
      <c r="Y18" s="20"/>
      <c r="Z18" s="20"/>
    </row>
    <row r="19" spans="1:26" s="1" customFormat="1" ht="18">
      <c r="A19" s="352"/>
      <c r="B19" s="352"/>
      <c r="C19" s="352"/>
      <c r="D19" s="22"/>
      <c r="E19" s="22"/>
      <c r="F19" s="22"/>
      <c r="G19" s="22"/>
      <c r="H19" s="22"/>
      <c r="I19" s="22"/>
      <c r="J19" s="22"/>
      <c r="K19" s="22"/>
      <c r="L19" s="11"/>
      <c r="M19" s="11"/>
      <c r="S19" s="21"/>
      <c r="T19" s="21"/>
      <c r="U19" s="21"/>
      <c r="V19" s="20"/>
      <c r="W19" s="20"/>
      <c r="X19" s="20"/>
      <c r="Y19" s="20"/>
      <c r="Z19" s="20"/>
    </row>
    <row r="20" spans="1:26" s="1" customFormat="1" ht="18">
      <c r="A20" s="352"/>
      <c r="B20" s="31" t="s">
        <v>267</v>
      </c>
      <c r="C20" s="352"/>
      <c r="D20" s="22"/>
      <c r="E20" s="22"/>
      <c r="F20" s="22"/>
      <c r="G20" s="22"/>
      <c r="H20" s="22"/>
      <c r="I20" s="22"/>
      <c r="J20" s="22"/>
      <c r="K20" s="22"/>
      <c r="L20" s="11"/>
      <c r="M20" s="11"/>
      <c r="S20" s="21"/>
      <c r="T20" s="21"/>
      <c r="U20" s="21"/>
      <c r="V20" s="20"/>
      <c r="W20" s="20"/>
      <c r="X20" s="20"/>
      <c r="Y20" s="20"/>
      <c r="Z20" s="20"/>
    </row>
    <row r="21" spans="1:26" s="1" customFormat="1" ht="18">
      <c r="A21" s="352"/>
      <c r="B21" s="22" t="s">
        <v>500</v>
      </c>
      <c r="C21" s="352"/>
      <c r="D21" s="22"/>
      <c r="E21" s="22"/>
      <c r="F21" s="22"/>
      <c r="G21" s="22"/>
      <c r="H21" s="22"/>
      <c r="I21" s="22"/>
      <c r="J21" s="22"/>
      <c r="K21" s="22"/>
      <c r="L21" s="11"/>
      <c r="M21" s="11"/>
      <c r="S21" s="21"/>
      <c r="T21" s="21"/>
      <c r="U21" s="21"/>
      <c r="V21" s="20"/>
      <c r="W21" s="20"/>
      <c r="X21" s="20"/>
      <c r="Y21" s="20"/>
      <c r="Z21" s="20"/>
    </row>
    <row r="22" spans="1:26" s="1" customFormat="1" ht="18">
      <c r="A22" s="352"/>
      <c r="B22" s="22" t="s">
        <v>730</v>
      </c>
      <c r="C22" s="352"/>
      <c r="D22" s="22"/>
      <c r="E22" s="22"/>
      <c r="F22" s="22"/>
      <c r="G22" s="22"/>
      <c r="H22" s="22"/>
      <c r="I22" s="22"/>
      <c r="J22" s="22"/>
      <c r="K22" s="22"/>
      <c r="L22" s="11"/>
      <c r="M22" s="11"/>
      <c r="S22" s="21"/>
      <c r="T22" s="21"/>
      <c r="U22" s="21"/>
      <c r="V22" s="20"/>
      <c r="W22" s="20"/>
      <c r="X22" s="20"/>
      <c r="Y22" s="20"/>
      <c r="Z22" s="20"/>
    </row>
    <row r="23" spans="1:26" s="1" customFormat="1" ht="18">
      <c r="A23" s="352"/>
      <c r="B23" s="352"/>
      <c r="C23" s="352"/>
      <c r="D23" s="22"/>
      <c r="E23" s="22"/>
      <c r="F23" s="22"/>
      <c r="G23" s="22"/>
      <c r="H23" s="22"/>
      <c r="I23" s="22"/>
      <c r="J23" s="22"/>
      <c r="K23" s="22"/>
      <c r="L23" s="11"/>
      <c r="M23" s="11"/>
      <c r="S23" s="21"/>
      <c r="T23" s="21"/>
      <c r="U23" s="21"/>
      <c r="V23" s="20"/>
      <c r="W23" s="20"/>
      <c r="X23" s="20"/>
      <c r="Y23" s="20"/>
      <c r="Z23" s="20"/>
    </row>
    <row r="24" spans="1:26" s="1" customFormat="1" ht="18">
      <c r="A24" s="352"/>
      <c r="B24" s="31" t="s">
        <v>187</v>
      </c>
      <c r="C24" s="31" t="s">
        <v>188</v>
      </c>
      <c r="D24" s="22"/>
      <c r="E24" s="22"/>
      <c r="F24" s="22"/>
      <c r="G24" s="22"/>
      <c r="H24" s="31" t="s">
        <v>189</v>
      </c>
      <c r="J24" s="22"/>
      <c r="K24" s="22"/>
      <c r="L24" s="11"/>
      <c r="M24" s="11"/>
      <c r="S24" s="21"/>
      <c r="T24" s="21"/>
      <c r="U24" s="21"/>
      <c r="V24" s="20"/>
      <c r="W24" s="20"/>
      <c r="X24" s="20"/>
      <c r="Y24" s="20"/>
      <c r="Z24" s="20"/>
    </row>
    <row r="25" spans="1:26" s="1" customFormat="1" ht="18">
      <c r="A25" s="352"/>
      <c r="B25" s="397" t="s">
        <v>435</v>
      </c>
      <c r="C25" s="821" t="s">
        <v>436</v>
      </c>
      <c r="D25" s="614"/>
      <c r="E25" s="614"/>
      <c r="F25" s="614"/>
      <c r="G25" s="614"/>
      <c r="H25" s="680" t="s">
        <v>437</v>
      </c>
      <c r="J25" s="22"/>
      <c r="K25" s="22"/>
      <c r="L25" s="11"/>
      <c r="M25" s="11"/>
      <c r="S25" s="21"/>
      <c r="T25" s="21"/>
      <c r="U25" s="21"/>
      <c r="V25" s="20"/>
      <c r="W25" s="20"/>
      <c r="X25" s="20"/>
      <c r="Y25" s="20"/>
      <c r="Z25" s="20"/>
    </row>
    <row r="26" spans="1:26" s="1" customFormat="1" ht="18">
      <c r="A26" s="35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11"/>
      <c r="M26" s="11"/>
      <c r="S26" s="21"/>
      <c r="T26" s="21"/>
      <c r="U26" s="21"/>
      <c r="V26" s="20"/>
      <c r="W26" s="20"/>
      <c r="X26" s="20"/>
      <c r="Y26" s="20"/>
      <c r="Z26" s="20"/>
    </row>
    <row r="27" spans="1:26" s="1" customFormat="1" ht="18">
      <c r="A27" s="352"/>
      <c r="B27" s="22" t="s">
        <v>602</v>
      </c>
      <c r="C27" s="22"/>
      <c r="D27" s="22"/>
      <c r="E27" s="22"/>
      <c r="F27" s="22"/>
      <c r="G27" s="22"/>
      <c r="H27" s="22"/>
      <c r="I27" s="22"/>
      <c r="J27" s="22"/>
      <c r="K27" s="22"/>
      <c r="L27" s="11"/>
      <c r="M27" s="11"/>
      <c r="S27" s="21"/>
      <c r="T27" s="21"/>
      <c r="U27" s="21"/>
      <c r="V27" s="20"/>
      <c r="W27" s="20"/>
      <c r="X27" s="20"/>
      <c r="Y27" s="20"/>
      <c r="Z27" s="20"/>
    </row>
    <row r="28" spans="1:26" s="1" customFormat="1" ht="18">
      <c r="A28" s="352"/>
      <c r="B28" s="352"/>
      <c r="C28" s="352"/>
      <c r="D28" s="22"/>
      <c r="E28" s="22"/>
      <c r="F28" s="22"/>
      <c r="G28" s="22"/>
      <c r="H28" s="22"/>
      <c r="I28" s="22"/>
      <c r="J28" s="22"/>
      <c r="K28" s="22"/>
      <c r="L28" s="11"/>
      <c r="M28" s="11"/>
      <c r="S28" s="21"/>
      <c r="T28" s="21"/>
      <c r="U28" s="21"/>
      <c r="V28" s="20"/>
      <c r="W28" s="20"/>
      <c r="X28" s="20"/>
      <c r="Y28" s="20"/>
      <c r="Z28" s="20"/>
    </row>
    <row r="29" spans="1:26" s="1" customFormat="1" ht="18">
      <c r="A29" s="352"/>
      <c r="B29" s="31" t="s">
        <v>363</v>
      </c>
      <c r="C29" s="352"/>
      <c r="D29" s="22"/>
      <c r="E29" s="22"/>
      <c r="F29" s="22"/>
      <c r="G29" s="22"/>
      <c r="H29" s="22"/>
      <c r="J29" s="22"/>
      <c r="K29" s="22"/>
      <c r="L29" s="22"/>
      <c r="M29" s="22"/>
      <c r="N29" s="22"/>
      <c r="O29" s="22"/>
      <c r="S29" s="21"/>
      <c r="T29" s="21"/>
      <c r="U29" s="21"/>
      <c r="V29" s="20"/>
      <c r="W29" s="20"/>
      <c r="X29" s="20"/>
      <c r="Y29" s="20"/>
      <c r="Z29" s="20"/>
    </row>
    <row r="30" spans="1:26" s="1" customFormat="1" ht="18">
      <c r="A30" s="352"/>
      <c r="B30" s="352"/>
      <c r="C30" s="352"/>
      <c r="D30" s="22"/>
      <c r="E30" s="22"/>
      <c r="F30" s="22"/>
      <c r="G30" s="22"/>
      <c r="H30" s="22"/>
      <c r="J30" s="22"/>
      <c r="K30" s="22"/>
      <c r="L30" s="22"/>
      <c r="M30" s="22"/>
      <c r="N30" s="22"/>
      <c r="O30" s="22"/>
      <c r="S30" s="21"/>
      <c r="T30" s="21"/>
      <c r="U30" s="21"/>
      <c r="V30" s="20"/>
      <c r="W30" s="20"/>
      <c r="X30" s="20"/>
      <c r="Y30" s="20"/>
      <c r="Z30" s="20"/>
    </row>
    <row r="31" spans="1:26" s="1" customFormat="1" ht="18">
      <c r="A31" s="352"/>
      <c r="B31" s="22" t="s">
        <v>491</v>
      </c>
      <c r="C31" s="352"/>
      <c r="D31" s="22"/>
      <c r="E31" s="22"/>
      <c r="F31" s="22"/>
      <c r="G31" s="22"/>
      <c r="H31" s="22"/>
      <c r="J31" s="22"/>
      <c r="K31" s="22"/>
      <c r="L31" s="22"/>
      <c r="M31" s="22"/>
      <c r="N31" s="22"/>
      <c r="O31" s="22"/>
      <c r="S31" s="21"/>
      <c r="T31" s="21"/>
      <c r="U31" s="21"/>
      <c r="V31" s="20"/>
      <c r="W31" s="20"/>
      <c r="X31" s="20"/>
      <c r="Y31" s="20"/>
      <c r="Z31" s="20"/>
    </row>
    <row r="32" spans="1:26" s="1" customFormat="1" ht="18">
      <c r="A32" s="352"/>
      <c r="B32" s="22" t="s">
        <v>381</v>
      </c>
      <c r="C32" s="352"/>
      <c r="D32" s="22"/>
      <c r="E32" s="22"/>
      <c r="F32" s="22"/>
      <c r="G32" s="22"/>
      <c r="H32" s="22"/>
      <c r="J32" s="22"/>
      <c r="K32" s="22"/>
      <c r="L32" s="22"/>
      <c r="M32" s="22"/>
      <c r="N32" s="22"/>
      <c r="O32" s="22"/>
      <c r="S32" s="21"/>
      <c r="T32" s="21"/>
      <c r="U32" s="21"/>
      <c r="V32" s="20"/>
      <c r="W32" s="20"/>
      <c r="X32" s="20"/>
      <c r="Y32" s="20"/>
      <c r="Z32" s="20"/>
    </row>
    <row r="33" spans="1:26" s="1" customFormat="1" ht="18">
      <c r="A33" s="352"/>
      <c r="B33" s="15"/>
      <c r="C33" s="352"/>
      <c r="D33" s="22"/>
      <c r="E33" s="22"/>
      <c r="F33" s="22"/>
      <c r="G33" s="22"/>
      <c r="H33" s="22"/>
      <c r="S33" s="21"/>
      <c r="T33" s="21"/>
      <c r="U33" s="21"/>
      <c r="V33" s="20"/>
      <c r="W33" s="20"/>
      <c r="X33" s="20"/>
      <c r="Y33" s="20"/>
      <c r="Z33" s="20"/>
    </row>
    <row r="34" spans="1:26" s="1" customFormat="1" ht="18">
      <c r="A34" s="352"/>
      <c r="B34" s="51" t="s">
        <v>187</v>
      </c>
      <c r="C34" s="31" t="s">
        <v>188</v>
      </c>
      <c r="D34" s="22"/>
      <c r="E34" s="22"/>
      <c r="F34" s="22"/>
      <c r="G34" s="22"/>
      <c r="H34" s="31" t="s">
        <v>189</v>
      </c>
      <c r="S34" s="21"/>
      <c r="T34" s="21"/>
      <c r="U34" s="21"/>
      <c r="V34" s="20"/>
      <c r="W34" s="20"/>
      <c r="X34" s="20"/>
      <c r="Y34" s="20"/>
      <c r="Z34" s="20"/>
    </row>
    <row r="35" spans="1:26" s="1" customFormat="1" ht="18">
      <c r="A35" s="352"/>
      <c r="B35" s="397" t="s">
        <v>465</v>
      </c>
      <c r="C35" s="821" t="s">
        <v>612</v>
      </c>
      <c r="D35" s="614"/>
      <c r="E35" s="614"/>
      <c r="F35" s="614"/>
      <c r="G35" s="614"/>
      <c r="H35" s="680" t="s">
        <v>466</v>
      </c>
      <c r="S35" s="21"/>
      <c r="T35" s="21"/>
      <c r="U35" s="21"/>
      <c r="V35" s="20"/>
      <c r="W35" s="20"/>
      <c r="X35" s="20"/>
      <c r="Y35" s="20"/>
      <c r="Z35" s="20"/>
    </row>
    <row r="36" spans="1:26" s="1" customFormat="1" ht="18">
      <c r="A36" s="352"/>
      <c r="B36" s="614" t="s">
        <v>434</v>
      </c>
      <c r="C36" s="821" t="s">
        <v>488</v>
      </c>
      <c r="H36" s="680" t="s">
        <v>466</v>
      </c>
      <c r="S36" s="21"/>
      <c r="T36" s="21"/>
      <c r="U36" s="21"/>
      <c r="V36" s="20"/>
      <c r="W36" s="20"/>
      <c r="X36" s="20"/>
      <c r="Y36" s="20"/>
      <c r="Z36" s="20"/>
    </row>
    <row r="37" spans="1:26" s="1" customFormat="1" ht="18">
      <c r="A37" s="352"/>
      <c r="B37" s="614" t="s">
        <v>465</v>
      </c>
      <c r="C37" s="821" t="s">
        <v>488</v>
      </c>
      <c r="H37" s="680" t="s">
        <v>466</v>
      </c>
      <c r="S37" s="21"/>
      <c r="T37" s="21"/>
      <c r="U37" s="21"/>
      <c r="V37" s="20"/>
      <c r="W37" s="20"/>
      <c r="X37" s="20"/>
      <c r="Y37" s="20"/>
      <c r="Z37" s="20"/>
    </row>
    <row r="38" spans="1:26" s="1" customFormat="1" ht="18">
      <c r="A38" s="352"/>
      <c r="B38" s="614" t="s">
        <v>434</v>
      </c>
      <c r="C38" s="821" t="s">
        <v>612</v>
      </c>
      <c r="H38" s="680" t="s">
        <v>466</v>
      </c>
      <c r="I38" s="22"/>
      <c r="J38" s="22"/>
      <c r="K38" s="22"/>
      <c r="L38" s="22"/>
      <c r="M38" s="22"/>
      <c r="N38" s="22"/>
      <c r="O38" s="22"/>
      <c r="S38" s="21"/>
      <c r="T38" s="21"/>
      <c r="U38" s="21"/>
      <c r="V38" s="20"/>
      <c r="W38" s="20"/>
      <c r="X38" s="20"/>
      <c r="Y38" s="20"/>
      <c r="Z38" s="20"/>
    </row>
    <row r="39" spans="1:26" s="1" customFormat="1" ht="18">
      <c r="A39" s="352"/>
      <c r="B39" s="614" t="s">
        <v>487</v>
      </c>
      <c r="C39" s="821" t="s">
        <v>489</v>
      </c>
      <c r="H39" s="680" t="s">
        <v>466</v>
      </c>
      <c r="I39" s="22"/>
      <c r="J39" s="22"/>
      <c r="K39" s="22"/>
      <c r="L39" s="22"/>
      <c r="M39" s="22"/>
      <c r="N39" s="22"/>
      <c r="O39" s="22"/>
      <c r="S39" s="21"/>
      <c r="T39" s="21"/>
      <c r="U39" s="21"/>
      <c r="V39" s="20"/>
      <c r="W39" s="20"/>
      <c r="X39" s="20"/>
      <c r="Y39" s="20"/>
      <c r="Z39" s="20"/>
    </row>
    <row r="40" spans="1:26" s="1" customFormat="1" ht="18">
      <c r="A40" s="352"/>
      <c r="B40" s="614" t="s">
        <v>433</v>
      </c>
      <c r="C40" s="821" t="s">
        <v>490</v>
      </c>
      <c r="H40" s="680" t="s">
        <v>466</v>
      </c>
      <c r="J40" s="22"/>
      <c r="K40" s="22"/>
      <c r="L40" s="22"/>
      <c r="M40" s="22"/>
      <c r="N40" s="22"/>
      <c r="O40" s="22"/>
    </row>
    <row r="41" spans="1:26" s="1" customFormat="1" ht="18">
      <c r="A41" s="352"/>
      <c r="B41" s="614" t="s">
        <v>495</v>
      </c>
      <c r="C41" s="821" t="s">
        <v>496</v>
      </c>
      <c r="H41" s="680" t="s">
        <v>466</v>
      </c>
      <c r="I41" s="22"/>
      <c r="J41" s="22"/>
      <c r="K41" s="22"/>
      <c r="L41" s="22"/>
      <c r="M41" s="11"/>
    </row>
    <row r="42" spans="1:26" s="1" customFormat="1" ht="18">
      <c r="A42" s="352"/>
      <c r="B42" s="614" t="s">
        <v>434</v>
      </c>
      <c r="C42" s="821" t="s">
        <v>527</v>
      </c>
      <c r="H42" s="680" t="s">
        <v>466</v>
      </c>
      <c r="I42" s="22"/>
      <c r="J42" s="22"/>
      <c r="K42" s="22"/>
      <c r="L42" s="22"/>
      <c r="M42" s="11"/>
    </row>
    <row r="43" spans="1:26" s="1" customFormat="1" ht="18">
      <c r="A43" s="352"/>
      <c r="B43" s="614" t="s">
        <v>465</v>
      </c>
      <c r="C43" s="821" t="s">
        <v>527</v>
      </c>
      <c r="H43" s="680" t="s">
        <v>466</v>
      </c>
      <c r="I43" s="22"/>
      <c r="J43" s="22"/>
      <c r="K43" s="22"/>
      <c r="L43" s="22"/>
      <c r="M43" s="11"/>
    </row>
    <row r="44" spans="1:26" s="1" customFormat="1" ht="18">
      <c r="A44" s="352"/>
      <c r="B44" s="397" t="s">
        <v>438</v>
      </c>
      <c r="C44" s="821" t="s">
        <v>611</v>
      </c>
      <c r="D44" s="614"/>
      <c r="E44" s="614"/>
      <c r="F44" s="614"/>
      <c r="G44" s="614"/>
      <c r="H44" s="792" t="s">
        <v>440</v>
      </c>
      <c r="I44" s="22"/>
      <c r="J44" s="22"/>
      <c r="K44" s="22"/>
      <c r="L44" s="22"/>
      <c r="M44" s="11"/>
    </row>
    <row r="45" spans="1:26" s="1" customFormat="1" ht="18">
      <c r="A45" s="352"/>
      <c r="B45" s="397" t="s">
        <v>439</v>
      </c>
      <c r="C45" s="822" t="s">
        <v>528</v>
      </c>
      <c r="D45" s="465"/>
      <c r="E45" s="465"/>
      <c r="F45" s="465"/>
      <c r="G45" s="465"/>
      <c r="H45" s="680" t="s">
        <v>440</v>
      </c>
      <c r="I45" s="22"/>
      <c r="J45" s="22"/>
      <c r="K45" s="22"/>
      <c r="L45" s="22"/>
      <c r="M45" s="11"/>
    </row>
    <row r="46" spans="1:26" s="1" customFormat="1" ht="18">
      <c r="A46" s="352"/>
      <c r="B46" s="397" t="s">
        <v>435</v>
      </c>
      <c r="C46" s="822" t="s">
        <v>884</v>
      </c>
      <c r="H46" s="680" t="s">
        <v>440</v>
      </c>
      <c r="I46" s="22"/>
      <c r="J46" s="22"/>
      <c r="K46" s="22"/>
      <c r="L46" s="22"/>
      <c r="M46" s="11"/>
    </row>
    <row r="47" spans="1:26" s="1" customFormat="1" ht="18">
      <c r="A47" s="352"/>
      <c r="B47" s="397" t="s">
        <v>885</v>
      </c>
      <c r="C47" s="822" t="s">
        <v>886</v>
      </c>
      <c r="H47" s="680" t="s">
        <v>440</v>
      </c>
      <c r="I47" s="22"/>
      <c r="J47" s="22"/>
      <c r="K47" s="22"/>
      <c r="L47" s="22"/>
      <c r="M47" s="11"/>
    </row>
    <row r="48" spans="1:26" s="1" customFormat="1" ht="18">
      <c r="A48" s="352"/>
      <c r="B48" s="397" t="s">
        <v>887</v>
      </c>
      <c r="C48" s="822" t="s">
        <v>888</v>
      </c>
      <c r="H48" s="680" t="s">
        <v>889</v>
      </c>
      <c r="I48" s="22"/>
      <c r="J48" s="22"/>
      <c r="K48" s="22"/>
      <c r="L48" s="22"/>
      <c r="M48" s="11"/>
    </row>
    <row r="49" spans="1:13" s="1" customFormat="1" ht="17.399999999999999">
      <c r="A49" s="352"/>
      <c r="C49" s="392"/>
      <c r="D49" s="22"/>
      <c r="E49" s="22"/>
      <c r="F49" s="22"/>
      <c r="G49" s="22"/>
      <c r="H49" s="31"/>
      <c r="I49" s="22"/>
      <c r="J49" s="22"/>
      <c r="K49" s="22"/>
      <c r="L49" s="22"/>
      <c r="M49" s="11"/>
    </row>
    <row r="50" spans="1:13" s="1" customFormat="1" ht="17.7" customHeight="1">
      <c r="A50" s="352"/>
      <c r="B50" s="416" t="s">
        <v>492</v>
      </c>
      <c r="C50" s="15"/>
      <c r="I50" s="22"/>
      <c r="J50" s="22"/>
      <c r="K50" s="22"/>
      <c r="L50" s="22"/>
      <c r="M50" s="11"/>
    </row>
    <row r="51" spans="1:13" s="1" customFormat="1" ht="17.7" customHeight="1">
      <c r="A51" s="352"/>
      <c r="B51" s="704" t="s">
        <v>412</v>
      </c>
      <c r="C51" s="15"/>
      <c r="I51" s="22"/>
      <c r="J51" s="22"/>
      <c r="K51" s="22"/>
      <c r="L51" s="22"/>
      <c r="M51" s="11"/>
    </row>
    <row r="52" spans="1:13" s="1" customFormat="1" ht="17.7" customHeight="1">
      <c r="A52" s="352"/>
      <c r="B52" s="704" t="s">
        <v>731</v>
      </c>
      <c r="C52" s="15"/>
      <c r="I52" s="22"/>
      <c r="J52" s="22"/>
      <c r="K52" s="22"/>
      <c r="L52" s="22"/>
      <c r="M52" s="11"/>
    </row>
    <row r="53" spans="1:13" s="1" customFormat="1" ht="18">
      <c r="A53" s="22"/>
      <c r="B53" s="704" t="s">
        <v>732</v>
      </c>
      <c r="I53" s="22"/>
      <c r="J53" s="22"/>
      <c r="K53" s="22"/>
      <c r="L53" s="22"/>
      <c r="M53" s="11"/>
    </row>
    <row r="54" spans="1:13" s="1" customFormat="1" ht="17.399999999999999">
      <c r="A54" s="22"/>
      <c r="I54" s="22"/>
      <c r="J54" s="22"/>
      <c r="K54" s="22"/>
      <c r="L54" s="22"/>
      <c r="M54" s="11"/>
    </row>
    <row r="55" spans="1:13" ht="13.2"/>
    <row r="56" spans="1:13" ht="17.100000000000001" customHeight="1"/>
    <row r="57" spans="1:13" ht="17.100000000000001" customHeight="1"/>
    <row r="58" spans="1:13" ht="17.100000000000001" customHeight="1"/>
    <row r="59" spans="1:13" ht="17.100000000000001" customHeight="1"/>
    <row r="60" spans="1:13" ht="19.2" customHeight="1"/>
    <row r="61" spans="1:13" ht="13.2"/>
    <row r="62" spans="1:13" ht="13.2"/>
    <row r="63" spans="1:13" ht="13.2"/>
    <row r="64" spans="1:13" ht="13.2"/>
    <row r="65" ht="17.100000000000001" customHeight="1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  <row r="91" ht="13.2"/>
    <row r="92" ht="13.2"/>
    <row r="93" ht="13.2"/>
    <row r="94" ht="15.75" customHeight="1"/>
    <row r="95" ht="15.75" customHeight="1"/>
    <row r="96" ht="15.75" customHeight="1"/>
    <row r="97" ht="15.75" customHeight="1"/>
    <row r="98" ht="15.75" customHeight="1"/>
  </sheetData>
  <customSheetViews>
    <customSheetView guid="{24C5F6D1-AC73-4939-BE3B-CE6EF1966359}" fitToPage="1" printArea="1">
      <selection activeCell="B63" sqref="B63"/>
      <rowBreaks count="6" manualBreakCount="6">
        <brk id="93" max="7" man="1"/>
        <brk id="174" max="7" man="1"/>
        <brk id="253" max="7" man="1"/>
        <brk id="327" max="7" man="1"/>
        <brk id="409" max="7" man="1"/>
        <brk id="488" max="7" man="1"/>
      </rowBreaks>
      <pageMargins left="0.47244094488188981" right="0.27559055118110237" top="0.23622047244094491" bottom="0.19685039370078741" header="0.23622047244094491" footer="0.19685039370078741"/>
      <pageSetup paperSize="9" scale="50" fitToHeight="0" orientation="portrait" r:id="rId1"/>
      <headerFooter alignWithMargins="0"/>
    </customSheetView>
    <customSheetView guid="{AEAF5D03-0CD3-48DD-91C0-E80B9C3D78F9}" fitToPage="1" printArea="1" hiddenColumns="1">
      <selection activeCell="P20" sqref="P20"/>
      <rowBreaks count="6" manualBreakCount="6">
        <brk id="93" max="7" man="1"/>
        <brk id="174" max="7" man="1"/>
        <brk id="253" max="7" man="1"/>
        <brk id="327" max="7" man="1"/>
        <brk id="409" max="7" man="1"/>
        <brk id="488" max="7" man="1"/>
      </rowBreaks>
      <pageMargins left="0.47244094488188981" right="0.27559055118110237" top="0.23622047244094491" bottom="0.19685039370078741" header="0.23622047244094491" footer="0.19685039370078741"/>
      <pageSetup paperSize="9" scale="53" fitToHeight="0" orientation="portrait" r:id="rId2"/>
      <headerFooter alignWithMargins="0"/>
    </customSheetView>
    <customSheetView guid="{505E04CA-24D9-4382-A744-2C436DB5964A}" scale="70" showPageBreaks="1" showGridLines="0" fitToPage="1" printArea="1" state="hidden" view="pageBreakPreview" topLeftCell="A37">
      <selection activeCell="B50" sqref="B50:B52"/>
      <pageMargins left="0.47244094488188981" right="0.27559055118110237" top="0.23622047244094491" bottom="0.19685039370078741" header="0.23622047244094491" footer="0.19685039370078741"/>
      <pageSetup paperSize="9" scale="52" orientation="portrait" r:id="rId3"/>
      <headerFooter alignWithMargins="0"/>
    </customSheetView>
  </customSheetViews>
  <phoneticPr fontId="65" type="noConversion"/>
  <pageMargins left="0.47244094488188981" right="0.27559055118110237" top="0.23622047244094491" bottom="0.19685039370078741" header="0.23622047244094491" footer="0.19685039370078741"/>
  <pageSetup paperSize="9" scale="50" fitToHeight="0" orientation="portrait" r:id="rId4"/>
  <headerFooter alignWithMargins="0"/>
  <rowBreaks count="6" manualBreakCount="6">
    <brk id="93" max="7" man="1"/>
    <brk id="174" max="7" man="1"/>
    <brk id="253" max="7" man="1"/>
    <brk id="327" max="7" man="1"/>
    <brk id="409" max="7" man="1"/>
    <brk id="488" max="7" man="1"/>
  </rowBreaks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autoPageBreaks="0" fitToPage="1"/>
  </sheetPr>
  <dimension ref="A1:I182"/>
  <sheetViews>
    <sheetView topLeftCell="A31" workbookViewId="0">
      <selection activeCell="A39" sqref="A39:XFD39"/>
    </sheetView>
  </sheetViews>
  <sheetFormatPr defaultColWidth="9.33203125" defaultRowHeight="13.2"/>
  <cols>
    <col min="1" max="1" width="5.44140625" customWidth="1"/>
    <col min="2" max="2" width="63.44140625" customWidth="1"/>
    <col min="3" max="3" width="15.6640625" bestFit="1" customWidth="1"/>
    <col min="4" max="4" width="12.33203125" customWidth="1"/>
    <col min="5" max="5" width="9.44140625" customWidth="1"/>
    <col min="6" max="6" width="13.5546875" customWidth="1"/>
    <col min="7" max="7" width="13.5546875" bestFit="1" customWidth="1"/>
    <col min="8" max="8" width="17.5546875" customWidth="1"/>
    <col min="9" max="9" width="14.33203125" bestFit="1" customWidth="1"/>
    <col min="10" max="10" width="13.44140625" customWidth="1"/>
    <col min="11" max="12" width="15.44140625" customWidth="1"/>
    <col min="13" max="14" width="11.33203125" customWidth="1"/>
    <col min="15" max="15" width="14.44140625" customWidth="1"/>
    <col min="16" max="19" width="18.5546875" customWidth="1"/>
    <col min="20" max="20" width="11.33203125" bestFit="1" customWidth="1"/>
    <col min="22" max="22" width="11" bestFit="1" customWidth="1"/>
    <col min="23" max="23" width="12.44140625" bestFit="1" customWidth="1"/>
    <col min="24" max="28" width="11" bestFit="1" customWidth="1"/>
    <col min="32" max="32" width="10.6640625" bestFit="1" customWidth="1"/>
    <col min="38" max="38" width="9.33203125" customWidth="1"/>
  </cols>
  <sheetData>
    <row r="1" spans="1:9" ht="15" customHeight="1">
      <c r="A1" s="124"/>
      <c r="B1" s="124"/>
      <c r="C1" s="125"/>
      <c r="D1" s="125"/>
      <c r="E1" s="125"/>
      <c r="F1" s="125"/>
      <c r="G1" s="125"/>
      <c r="H1" s="125"/>
      <c r="I1" s="125"/>
    </row>
    <row r="2" spans="1:9" ht="23.25" customHeight="1">
      <c r="A2" s="124"/>
      <c r="B2" s="123" t="s">
        <v>366</v>
      </c>
      <c r="C2" s="125"/>
      <c r="D2" s="125"/>
      <c r="E2" s="125"/>
      <c r="F2" s="125"/>
      <c r="G2" s="125"/>
      <c r="H2" s="125"/>
      <c r="I2" s="126" t="s">
        <v>257</v>
      </c>
    </row>
    <row r="3" spans="1:9" ht="2.7" customHeight="1">
      <c r="A3" s="124"/>
      <c r="B3" s="124"/>
      <c r="C3" s="125"/>
      <c r="D3" s="125"/>
      <c r="E3" s="125"/>
      <c r="F3" s="125"/>
      <c r="G3" s="125"/>
      <c r="H3" s="125"/>
      <c r="I3" s="125"/>
    </row>
    <row r="4" spans="1:9" ht="15" customHeight="1">
      <c r="A4" s="124"/>
      <c r="B4" s="123" t="s">
        <v>659</v>
      </c>
      <c r="C4" s="125"/>
      <c r="D4" s="125"/>
      <c r="E4" s="125"/>
      <c r="F4" s="125"/>
      <c r="G4" s="125"/>
      <c r="H4" s="125"/>
      <c r="I4" s="125"/>
    </row>
    <row r="5" spans="1:9" ht="5.0999999999999996" customHeight="1">
      <c r="A5" s="123"/>
      <c r="B5" s="124"/>
      <c r="C5" s="125"/>
      <c r="D5" s="125"/>
      <c r="E5" s="125"/>
      <c r="F5" s="125"/>
      <c r="G5" s="125"/>
      <c r="H5" s="125"/>
      <c r="I5" s="125"/>
    </row>
    <row r="6" spans="1:9" ht="7.2" customHeight="1">
      <c r="A6" s="124"/>
      <c r="B6" s="213"/>
      <c r="C6" s="125"/>
      <c r="D6" s="125"/>
      <c r="E6" s="125"/>
      <c r="F6" s="125"/>
      <c r="G6" s="125"/>
      <c r="H6" s="125"/>
      <c r="I6" s="125"/>
    </row>
    <row r="7" spans="1:9" ht="5.7" customHeight="1">
      <c r="A7" s="124"/>
      <c r="B7" s="213"/>
      <c r="C7" s="125"/>
      <c r="D7" s="125"/>
      <c r="E7" s="125"/>
      <c r="F7" s="125"/>
      <c r="G7" s="125"/>
      <c r="H7" s="125"/>
      <c r="I7" s="125"/>
    </row>
    <row r="8" spans="1:9" ht="6" customHeight="1">
      <c r="A8" s="214"/>
      <c r="B8" s="124"/>
      <c r="C8" s="126"/>
      <c r="D8" s="126"/>
      <c r="E8" s="126"/>
      <c r="F8" s="126"/>
      <c r="G8" s="125"/>
      <c r="H8" s="125"/>
      <c r="I8" s="125"/>
    </row>
    <row r="9" spans="1:9" ht="7.2" customHeight="1">
      <c r="A9" s="214"/>
      <c r="B9" s="124"/>
      <c r="C9" s="126"/>
      <c r="D9" s="126"/>
      <c r="E9" s="126"/>
      <c r="F9" s="126"/>
      <c r="G9" s="125"/>
      <c r="H9" s="125"/>
      <c r="I9" s="125"/>
    </row>
    <row r="10" spans="1:9" ht="15.6">
      <c r="A10" s="218">
        <v>2</v>
      </c>
      <c r="B10" s="123" t="s">
        <v>129</v>
      </c>
      <c r="C10" s="125"/>
      <c r="D10" s="125"/>
      <c r="E10" s="125"/>
      <c r="F10" s="125"/>
      <c r="G10" s="125"/>
      <c r="H10" s="125"/>
      <c r="I10" s="125"/>
    </row>
    <row r="11" spans="1:9" ht="15.6">
      <c r="A11" s="218"/>
      <c r="B11" s="10" t="s">
        <v>24</v>
      </c>
      <c r="C11" s="125"/>
      <c r="D11" s="125"/>
      <c r="E11" s="125"/>
      <c r="F11" s="125"/>
      <c r="G11" s="125"/>
      <c r="H11" s="125"/>
      <c r="I11" s="125"/>
    </row>
    <row r="12" spans="1:9" ht="15.6">
      <c r="A12" s="218"/>
      <c r="B12" s="24" t="s">
        <v>904</v>
      </c>
      <c r="C12" s="125"/>
      <c r="D12" s="125"/>
      <c r="E12" s="125"/>
      <c r="F12" s="125"/>
      <c r="G12" s="125"/>
      <c r="H12" s="125"/>
      <c r="I12" s="125"/>
    </row>
    <row r="13" spans="1:9" ht="15.6">
      <c r="A13" s="218"/>
      <c r="B13" s="24" t="s">
        <v>603</v>
      </c>
      <c r="C13" s="125"/>
      <c r="D13" s="125"/>
      <c r="E13" s="125"/>
      <c r="F13" s="125"/>
      <c r="G13" s="125"/>
      <c r="H13" s="125"/>
      <c r="I13" s="125"/>
    </row>
    <row r="14" spans="1:9" ht="15.6">
      <c r="A14" s="218"/>
      <c r="B14" s="24" t="s">
        <v>467</v>
      </c>
      <c r="C14" s="125"/>
      <c r="D14" s="125"/>
      <c r="E14" s="125"/>
      <c r="F14" s="125"/>
      <c r="G14" s="125"/>
      <c r="H14" s="125"/>
      <c r="I14" s="125"/>
    </row>
    <row r="15" spans="1:9" ht="15.6" hidden="1">
      <c r="A15" s="218"/>
      <c r="B15" s="24" t="s">
        <v>181</v>
      </c>
      <c r="C15" s="125"/>
      <c r="D15" s="125"/>
      <c r="E15" s="125"/>
      <c r="F15" s="125"/>
      <c r="G15" s="125"/>
      <c r="H15" s="125"/>
      <c r="I15" s="125"/>
    </row>
    <row r="16" spans="1:9" ht="15.6" hidden="1">
      <c r="A16" s="218"/>
      <c r="B16" s="124" t="s">
        <v>182</v>
      </c>
      <c r="C16" s="125"/>
      <c r="D16" s="125"/>
      <c r="E16" s="125"/>
      <c r="F16" s="125"/>
      <c r="G16" s="125"/>
      <c r="H16" s="125"/>
      <c r="I16" s="125"/>
    </row>
    <row r="17" spans="1:9" ht="15.6" hidden="1">
      <c r="A17" s="218"/>
      <c r="B17" s="124" t="s">
        <v>112</v>
      </c>
      <c r="C17" s="125"/>
      <c r="D17" s="125"/>
      <c r="E17" s="125"/>
      <c r="F17" s="125"/>
      <c r="G17" s="125"/>
      <c r="H17" s="125"/>
      <c r="I17" s="125"/>
    </row>
    <row r="18" spans="1:9" ht="15.6" hidden="1">
      <c r="A18" s="123"/>
      <c r="B18" s="24" t="s">
        <v>166</v>
      </c>
      <c r="C18" s="125"/>
      <c r="D18" s="125"/>
      <c r="E18" s="125"/>
      <c r="F18" s="125"/>
      <c r="G18" s="125"/>
      <c r="H18" s="125"/>
      <c r="I18" s="125"/>
    </row>
    <row r="19" spans="1:9" ht="15.6" hidden="1">
      <c r="A19" s="123"/>
      <c r="B19" s="24" t="s">
        <v>122</v>
      </c>
      <c r="C19" s="125"/>
      <c r="D19" s="125"/>
      <c r="E19" s="125"/>
      <c r="F19" s="125"/>
      <c r="G19" s="125"/>
      <c r="H19" s="125"/>
      <c r="I19" s="125"/>
    </row>
    <row r="20" spans="1:9" ht="15.6" hidden="1">
      <c r="A20" s="218"/>
      <c r="B20" s="24" t="s">
        <v>167</v>
      </c>
      <c r="C20" s="125"/>
      <c r="D20" s="125"/>
      <c r="E20" s="125"/>
      <c r="F20" s="125"/>
      <c r="G20" s="125"/>
      <c r="H20" s="125"/>
      <c r="I20" s="125"/>
    </row>
    <row r="21" spans="1:9" ht="15.6" hidden="1">
      <c r="A21" s="218"/>
      <c r="B21" s="24" t="s">
        <v>176</v>
      </c>
      <c r="C21" s="125"/>
      <c r="D21" s="125"/>
      <c r="E21" s="125"/>
      <c r="F21" s="125"/>
      <c r="G21" s="125"/>
      <c r="H21" s="125"/>
      <c r="I21" s="125"/>
    </row>
    <row r="22" spans="1:9" ht="15.6" hidden="1">
      <c r="A22" s="218"/>
      <c r="B22" s="24" t="s">
        <v>169</v>
      </c>
      <c r="C22" s="125"/>
      <c r="D22" s="125"/>
      <c r="E22" s="125"/>
      <c r="F22" s="125"/>
      <c r="G22" s="125"/>
      <c r="H22" s="125"/>
      <c r="I22" s="125"/>
    </row>
    <row r="23" spans="1:9" ht="15.6" hidden="1">
      <c r="A23" s="218"/>
      <c r="B23" s="24" t="s">
        <v>180</v>
      </c>
      <c r="C23" s="125"/>
      <c r="D23" s="125"/>
      <c r="E23" s="125"/>
      <c r="F23" s="125"/>
      <c r="G23" s="125"/>
      <c r="H23" s="125"/>
      <c r="I23" s="125"/>
    </row>
    <row r="24" spans="1:9" ht="15.6" hidden="1">
      <c r="A24" s="218"/>
      <c r="B24" s="24" t="s">
        <v>139</v>
      </c>
      <c r="C24" s="125"/>
      <c r="D24" s="125"/>
      <c r="E24" s="125"/>
      <c r="F24" s="125"/>
      <c r="G24" s="125"/>
      <c r="H24" s="125"/>
      <c r="I24" s="125"/>
    </row>
    <row r="25" spans="1:9" ht="15.6" hidden="1">
      <c r="A25" s="218"/>
      <c r="B25" s="24" t="s">
        <v>177</v>
      </c>
      <c r="C25" s="125"/>
      <c r="D25" s="125"/>
      <c r="E25" s="125"/>
      <c r="F25" s="125"/>
      <c r="G25" s="125"/>
      <c r="H25" s="125"/>
      <c r="I25" s="125"/>
    </row>
    <row r="26" spans="1:9" ht="15.6" hidden="1">
      <c r="A26" s="218"/>
      <c r="B26" s="24" t="s">
        <v>148</v>
      </c>
      <c r="C26" s="125"/>
      <c r="D26" s="125"/>
      <c r="E26" s="125"/>
      <c r="F26" s="125"/>
      <c r="G26" s="125"/>
      <c r="H26" s="125"/>
      <c r="I26" s="125"/>
    </row>
    <row r="27" spans="1:9" ht="15.6" hidden="1">
      <c r="A27" s="218"/>
      <c r="B27" s="24" t="s">
        <v>132</v>
      </c>
      <c r="C27" s="125"/>
      <c r="D27" s="125"/>
      <c r="E27" s="125"/>
      <c r="F27" s="125"/>
      <c r="G27" s="125"/>
      <c r="H27" s="125"/>
      <c r="I27" s="125"/>
    </row>
    <row r="28" spans="1:9" ht="15.6" hidden="1">
      <c r="A28" s="218"/>
      <c r="B28" s="24" t="s">
        <v>133</v>
      </c>
      <c r="C28" s="125"/>
      <c r="D28" s="125"/>
      <c r="E28" s="125"/>
      <c r="F28" s="125"/>
      <c r="G28" s="125"/>
      <c r="H28" s="125"/>
      <c r="I28" s="125"/>
    </row>
    <row r="29" spans="1:9" ht="16.2" thickBot="1">
      <c r="A29" s="218"/>
      <c r="B29" s="219"/>
      <c r="C29" s="217"/>
      <c r="D29" s="217"/>
      <c r="E29" s="217"/>
      <c r="F29" s="217"/>
      <c r="G29" s="217"/>
      <c r="H29" s="217"/>
      <c r="I29" s="217"/>
    </row>
    <row r="30" spans="1:9" ht="16.2" customHeight="1">
      <c r="A30" s="124"/>
      <c r="B30" s="355"/>
      <c r="C30" s="480"/>
      <c r="D30" s="480"/>
      <c r="E30" s="480"/>
      <c r="F30" s="481"/>
      <c r="G30" s="482"/>
      <c r="H30" s="482"/>
      <c r="I30" s="482" t="s">
        <v>151</v>
      </c>
    </row>
    <row r="31" spans="1:9" ht="15.6">
      <c r="A31" s="124"/>
      <c r="B31" s="355"/>
      <c r="C31" s="480"/>
      <c r="D31" s="480"/>
      <c r="E31" s="480"/>
      <c r="F31" s="481"/>
      <c r="G31" s="482"/>
      <c r="H31" s="482" t="s">
        <v>152</v>
      </c>
      <c r="I31" s="483" t="s">
        <v>152</v>
      </c>
    </row>
    <row r="32" spans="1:9" ht="18" customHeight="1">
      <c r="A32" s="124"/>
      <c r="B32" s="355"/>
      <c r="C32" s="376" t="s">
        <v>219</v>
      </c>
      <c r="D32" s="376" t="s">
        <v>219</v>
      </c>
      <c r="E32" s="376" t="s">
        <v>31</v>
      </c>
      <c r="F32" s="376" t="s">
        <v>219</v>
      </c>
      <c r="G32" s="484"/>
      <c r="H32" s="483" t="s">
        <v>150</v>
      </c>
      <c r="I32" s="483" t="s">
        <v>146</v>
      </c>
    </row>
    <row r="33" spans="1:9" ht="18">
      <c r="A33" s="124"/>
      <c r="B33" s="355"/>
      <c r="C33" s="768" t="s">
        <v>605</v>
      </c>
      <c r="D33" s="768" t="s">
        <v>604</v>
      </c>
      <c r="E33" s="505" t="s">
        <v>61</v>
      </c>
      <c r="F33" s="506" t="s">
        <v>207</v>
      </c>
      <c r="G33" s="485" t="s">
        <v>37</v>
      </c>
      <c r="H33" s="768" t="s">
        <v>606</v>
      </c>
      <c r="I33" s="486" t="s">
        <v>153</v>
      </c>
    </row>
    <row r="34" spans="1:9" ht="16.2" thickBot="1">
      <c r="A34" s="124"/>
      <c r="B34" s="359" t="s">
        <v>220</v>
      </c>
      <c r="C34" s="487" t="s">
        <v>73</v>
      </c>
      <c r="D34" s="487" t="s">
        <v>73</v>
      </c>
      <c r="E34" s="487" t="s">
        <v>73</v>
      </c>
      <c r="F34" s="487" t="s">
        <v>73</v>
      </c>
      <c r="G34" s="487" t="s">
        <v>73</v>
      </c>
      <c r="H34" s="487" t="s">
        <v>73</v>
      </c>
      <c r="I34" s="487" t="s">
        <v>73</v>
      </c>
    </row>
    <row r="35" spans="1:9" ht="15.75" customHeight="1">
      <c r="A35" s="218" t="s">
        <v>65</v>
      </c>
      <c r="B35" s="123" t="s">
        <v>956</v>
      </c>
      <c r="C35" s="125"/>
      <c r="D35" s="125"/>
      <c r="E35" s="125"/>
      <c r="F35" s="125"/>
      <c r="G35" s="360"/>
      <c r="H35" s="126"/>
      <c r="I35" s="360"/>
    </row>
    <row r="36" spans="1:9" ht="15" customHeight="1">
      <c r="A36" s="124"/>
      <c r="B36" s="123"/>
      <c r="C36" s="125"/>
      <c r="D36" s="125"/>
      <c r="E36" s="125"/>
      <c r="F36" s="125"/>
      <c r="G36" s="360"/>
      <c r="H36" s="126"/>
      <c r="I36" s="360"/>
    </row>
    <row r="37" spans="1:9" ht="15.6">
      <c r="A37" s="124"/>
      <c r="B37" s="124" t="s">
        <v>49</v>
      </c>
      <c r="C37" s="26">
        <v>13645.9373341183</v>
      </c>
      <c r="D37" s="26">
        <v>16572.161510170001</v>
      </c>
      <c r="E37" s="26">
        <v>1602.30111518643</v>
      </c>
      <c r="F37" s="26">
        <v>0</v>
      </c>
      <c r="G37" s="360">
        <v>31820</v>
      </c>
      <c r="H37" s="125">
        <v>-16572.161510170001</v>
      </c>
      <c r="I37" s="360">
        <v>15248</v>
      </c>
    </row>
    <row r="38" spans="1:9" ht="14.1" customHeight="1">
      <c r="A38" s="124"/>
      <c r="B38" s="124" t="s">
        <v>38</v>
      </c>
      <c r="C38" s="26">
        <v>-9212.364064404539</v>
      </c>
      <c r="D38" s="26">
        <v>-12430.541672964999</v>
      </c>
      <c r="E38" s="26">
        <v>-1643.1141207006599</v>
      </c>
      <c r="F38" s="26">
        <v>80.236999999999995</v>
      </c>
      <c r="G38" s="360">
        <v>-23205.782858070197</v>
      </c>
      <c r="H38" s="125">
        <v>12354.541672964999</v>
      </c>
      <c r="I38" s="360">
        <v>-10851.241185105198</v>
      </c>
    </row>
    <row r="39" spans="1:9" ht="15.6">
      <c r="A39" s="124"/>
      <c r="B39" s="93" t="s">
        <v>629</v>
      </c>
      <c r="C39" s="26">
        <v>174.44524841</v>
      </c>
      <c r="D39" s="26">
        <v>173.12939129999998</v>
      </c>
      <c r="E39" s="26">
        <v>12.272277593999998</v>
      </c>
      <c r="F39" s="26">
        <v>1109.327</v>
      </c>
      <c r="G39" s="360">
        <v>1468.173917304</v>
      </c>
      <c r="H39" s="125">
        <v>-164.12939129999998</v>
      </c>
      <c r="I39" s="360">
        <v>1304.0445260040001</v>
      </c>
    </row>
    <row r="40" spans="1:9" ht="15.6">
      <c r="A40" s="124"/>
      <c r="B40" s="124" t="s">
        <v>395</v>
      </c>
      <c r="C40" s="26">
        <v>-925.20349148340802</v>
      </c>
      <c r="D40" s="26">
        <v>-1796.1007554349999</v>
      </c>
      <c r="E40" s="26">
        <v>-65.957992704599988</v>
      </c>
      <c r="F40" s="26">
        <v>-1553.7934872000001</v>
      </c>
      <c r="G40" s="360">
        <v>-4341.0557268230077</v>
      </c>
      <c r="H40" s="125">
        <v>1796.1007554349999</v>
      </c>
      <c r="I40" s="360">
        <v>-2544.9549713880078</v>
      </c>
    </row>
    <row r="41" spans="1:9" ht="14.1" customHeight="1">
      <c r="A41" s="124"/>
      <c r="B41" s="24" t="s">
        <v>810</v>
      </c>
      <c r="C41" s="26">
        <v>0</v>
      </c>
      <c r="D41" s="26">
        <v>0</v>
      </c>
      <c r="E41" s="26">
        <v>0</v>
      </c>
      <c r="F41" s="26">
        <v>29</v>
      </c>
      <c r="G41" s="360">
        <v>29</v>
      </c>
      <c r="H41" s="125">
        <v>0</v>
      </c>
      <c r="I41" s="360">
        <v>29</v>
      </c>
    </row>
    <row r="42" spans="1:9" ht="14.25" customHeight="1">
      <c r="A42" s="124"/>
      <c r="B42" s="695" t="s">
        <v>819</v>
      </c>
      <c r="C42" s="26">
        <v>0</v>
      </c>
      <c r="D42" s="26">
        <v>0</v>
      </c>
      <c r="E42" s="26">
        <v>0</v>
      </c>
      <c r="F42" s="124">
        <v>-23</v>
      </c>
      <c r="G42" s="360">
        <v>-23</v>
      </c>
      <c r="H42" s="125">
        <v>0</v>
      </c>
      <c r="I42" s="360">
        <v>-23</v>
      </c>
    </row>
    <row r="43" spans="1:9" ht="6" customHeight="1">
      <c r="A43" s="124"/>
      <c r="B43" s="127"/>
      <c r="C43" s="129"/>
      <c r="D43" s="129"/>
      <c r="E43" s="595"/>
      <c r="F43" s="129"/>
      <c r="G43" s="361"/>
      <c r="H43" s="129"/>
      <c r="I43" s="361"/>
    </row>
    <row r="44" spans="1:9" ht="3" customHeight="1">
      <c r="A44" s="124"/>
      <c r="B44" s="124"/>
      <c r="C44" s="125"/>
      <c r="D44" s="125"/>
      <c r="E44" s="125"/>
      <c r="F44" s="125"/>
      <c r="G44" s="360"/>
      <c r="H44" s="125"/>
      <c r="I44" s="360"/>
    </row>
    <row r="45" spans="1:9" ht="15.6">
      <c r="A45" s="124"/>
      <c r="B45" s="123" t="s">
        <v>124</v>
      </c>
      <c r="C45" s="26">
        <v>3682.8150266403532</v>
      </c>
      <c r="D45" s="26">
        <v>2517.6484730700022</v>
      </c>
      <c r="E45" s="26">
        <v>-95.498720624829858</v>
      </c>
      <c r="F45" s="26">
        <v>-359</v>
      </c>
      <c r="G45" s="360">
        <v>5747</v>
      </c>
      <c r="H45" s="125">
        <v>-2584.6484730700022</v>
      </c>
      <c r="I45" s="360">
        <v>3162</v>
      </c>
    </row>
    <row r="46" spans="1:9" ht="9" customHeight="1">
      <c r="A46" s="124"/>
      <c r="B46" s="123"/>
      <c r="C46" s="125"/>
      <c r="D46" s="125"/>
      <c r="E46" s="125"/>
      <c r="F46" s="125"/>
      <c r="G46" s="360"/>
      <c r="H46" s="125"/>
      <c r="I46" s="360"/>
    </row>
    <row r="47" spans="1:9" ht="15.6">
      <c r="A47" s="220"/>
      <c r="B47" s="124" t="s">
        <v>55</v>
      </c>
      <c r="C47" s="26">
        <v>134.84202085000001</v>
      </c>
      <c r="D47" s="26">
        <v>451.76949999999999</v>
      </c>
      <c r="E47" s="26">
        <v>33.166830000000004</v>
      </c>
      <c r="F47" s="26">
        <v>1117.0550723900005</v>
      </c>
      <c r="G47" s="360">
        <v>1736.8334232400007</v>
      </c>
      <c r="H47" s="125">
        <v>-451.76949999999999</v>
      </c>
      <c r="I47" s="360">
        <v>1285.0639232400008</v>
      </c>
    </row>
    <row r="48" spans="1:9" ht="15.6">
      <c r="A48" s="124"/>
      <c r="B48" s="124" t="s">
        <v>93</v>
      </c>
      <c r="C48" s="26">
        <v>-192.45591181526402</v>
      </c>
      <c r="D48" s="26">
        <v>-84.539760244999997</v>
      </c>
      <c r="E48" s="26">
        <v>-55.866151126470001</v>
      </c>
      <c r="F48" s="26">
        <v>-49.280316709999994</v>
      </c>
      <c r="G48" s="360">
        <v>-382.14213989673408</v>
      </c>
      <c r="H48" s="125">
        <v>84.539760244999997</v>
      </c>
      <c r="I48" s="360">
        <v>-296.60237965173405</v>
      </c>
    </row>
    <row r="49" spans="1:9" ht="15.6">
      <c r="A49" s="124"/>
      <c r="B49" s="124" t="s">
        <v>464</v>
      </c>
      <c r="C49" s="26">
        <v>0</v>
      </c>
      <c r="D49" s="26">
        <v>0</v>
      </c>
      <c r="E49" s="26">
        <v>0</v>
      </c>
      <c r="F49" s="26">
        <v>-11</v>
      </c>
      <c r="G49" s="360">
        <v>-11</v>
      </c>
      <c r="H49" s="125">
        <v>0</v>
      </c>
      <c r="I49" s="360">
        <v>-11</v>
      </c>
    </row>
    <row r="50" spans="1:9" ht="15.6">
      <c r="A50" s="124"/>
      <c r="B50" s="124" t="s">
        <v>430</v>
      </c>
      <c r="C50" s="26">
        <v>0</v>
      </c>
      <c r="D50" s="26">
        <v>0</v>
      </c>
      <c r="E50" s="26">
        <v>0</v>
      </c>
      <c r="F50" s="26">
        <v>-35</v>
      </c>
      <c r="G50" s="360">
        <v>-35</v>
      </c>
      <c r="H50" s="125">
        <v>0</v>
      </c>
      <c r="I50" s="360">
        <v>-35</v>
      </c>
    </row>
    <row r="51" spans="1:9" ht="15.6">
      <c r="A51" s="124"/>
      <c r="B51" s="24" t="s">
        <v>594</v>
      </c>
      <c r="C51" s="26">
        <v>0</v>
      </c>
      <c r="D51" s="26">
        <v>0</v>
      </c>
      <c r="E51" s="26">
        <v>-355.13508507350002</v>
      </c>
      <c r="F51" s="26">
        <v>0</v>
      </c>
      <c r="G51" s="360">
        <v>-355</v>
      </c>
      <c r="H51" s="125">
        <v>0</v>
      </c>
      <c r="I51" s="360">
        <v>-355</v>
      </c>
    </row>
    <row r="52" spans="1:9" ht="15.6">
      <c r="A52" s="124"/>
      <c r="B52" s="24" t="s">
        <v>953</v>
      </c>
      <c r="C52" s="26">
        <v>0</v>
      </c>
      <c r="D52" s="26">
        <v>-24.423500000000001</v>
      </c>
      <c r="E52" s="26">
        <v>0</v>
      </c>
      <c r="F52" s="26">
        <v>0</v>
      </c>
      <c r="G52" s="360">
        <v>-24</v>
      </c>
      <c r="H52" s="125">
        <v>4233</v>
      </c>
      <c r="I52" s="360">
        <v>2409</v>
      </c>
    </row>
    <row r="53" spans="1:9" ht="15.6">
      <c r="A53" s="124"/>
      <c r="B53" s="124" t="s">
        <v>710</v>
      </c>
      <c r="C53" s="26">
        <v>-46.651536710000016</v>
      </c>
      <c r="D53" s="26">
        <v>396.92385614384199</v>
      </c>
      <c r="E53" s="26">
        <v>-2.273503405599</v>
      </c>
      <c r="F53" s="26">
        <v>465.21255533999999</v>
      </c>
      <c r="G53" s="360">
        <v>813.21137136824291</v>
      </c>
      <c r="H53" s="125">
        <v>-396.92385614384199</v>
      </c>
      <c r="I53" s="360">
        <v>416</v>
      </c>
    </row>
    <row r="54" spans="1:9" ht="15.6">
      <c r="A54" s="124"/>
      <c r="B54" s="127" t="s">
        <v>20</v>
      </c>
      <c r="C54" s="98">
        <v>-1112.5403901156699</v>
      </c>
      <c r="D54" s="98">
        <v>-896.68562067675407</v>
      </c>
      <c r="E54" s="98">
        <v>45.333331156205297</v>
      </c>
      <c r="F54" s="98">
        <v>-360.48819439530001</v>
      </c>
      <c r="G54" s="361">
        <v>-2325.3808740315185</v>
      </c>
      <c r="H54" s="129">
        <v>915.68562067675407</v>
      </c>
      <c r="I54" s="361">
        <v>-1408.6952533547644</v>
      </c>
    </row>
    <row r="55" spans="1:9" ht="19.350000000000001" customHeight="1">
      <c r="A55" s="124"/>
      <c r="B55" s="123" t="s">
        <v>598</v>
      </c>
      <c r="C55" s="26">
        <v>2466</v>
      </c>
      <c r="D55" s="26">
        <v>2361</v>
      </c>
      <c r="E55" s="26">
        <v>-430</v>
      </c>
      <c r="F55" s="26">
        <v>768</v>
      </c>
      <c r="G55" s="360">
        <v>5165</v>
      </c>
      <c r="H55" s="126">
        <v>0</v>
      </c>
      <c r="I55" s="265">
        <v>5165</v>
      </c>
    </row>
    <row r="56" spans="1:9" ht="15.6">
      <c r="A56" s="124"/>
      <c r="B56" s="124" t="s">
        <v>128</v>
      </c>
      <c r="C56" s="26">
        <v>-1167.2929999999999</v>
      </c>
      <c r="D56" s="26">
        <v>0</v>
      </c>
      <c r="E56" s="26">
        <v>0</v>
      </c>
      <c r="F56" s="400">
        <v>0</v>
      </c>
      <c r="G56" s="360">
        <v>-1167</v>
      </c>
      <c r="H56" s="126">
        <v>0</v>
      </c>
      <c r="I56" s="360">
        <v>-1167</v>
      </c>
    </row>
    <row r="57" spans="1:9" ht="18">
      <c r="A57" s="124"/>
      <c r="B57" s="769" t="s">
        <v>630</v>
      </c>
      <c r="C57" s="26">
        <v>0</v>
      </c>
      <c r="D57" s="26">
        <v>48</v>
      </c>
      <c r="E57" s="26">
        <v>0</v>
      </c>
      <c r="F57" s="26">
        <v>-48</v>
      </c>
      <c r="G57" s="361">
        <v>0</v>
      </c>
      <c r="H57" s="128">
        <v>0</v>
      </c>
      <c r="I57" s="361">
        <v>0</v>
      </c>
    </row>
    <row r="58" spans="1:9" ht="15.6">
      <c r="A58" s="124"/>
      <c r="B58" s="801" t="s">
        <v>607</v>
      </c>
      <c r="C58" s="221">
        <v>1299</v>
      </c>
      <c r="D58" s="221">
        <v>2409</v>
      </c>
      <c r="E58" s="221">
        <v>-430</v>
      </c>
      <c r="F58" s="516">
        <v>720</v>
      </c>
      <c r="G58" s="362">
        <v>3998</v>
      </c>
      <c r="H58" s="637">
        <v>0</v>
      </c>
      <c r="I58" s="362">
        <v>3998</v>
      </c>
    </row>
    <row r="59" spans="1:9" ht="3" customHeight="1" thickBot="1">
      <c r="A59" s="124"/>
      <c r="B59" s="219"/>
      <c r="C59" s="217"/>
      <c r="D59" s="217"/>
      <c r="E59" s="217"/>
      <c r="F59" s="217"/>
      <c r="G59" s="363"/>
      <c r="H59" s="216"/>
      <c r="I59" s="363"/>
    </row>
    <row r="60" spans="1:9" ht="5.7" customHeight="1">
      <c r="A60" s="124"/>
      <c r="B60" s="124"/>
      <c r="C60" s="125"/>
      <c r="D60" s="125"/>
      <c r="E60" s="125"/>
      <c r="F60" s="125"/>
      <c r="G60" s="360"/>
      <c r="H60" s="126"/>
      <c r="I60" s="360"/>
    </row>
    <row r="61" spans="1:9" ht="15.6">
      <c r="A61" s="124"/>
      <c r="B61" s="123" t="s">
        <v>265</v>
      </c>
      <c r="C61" s="125">
        <v>1345</v>
      </c>
      <c r="D61" s="125">
        <v>2028</v>
      </c>
      <c r="E61" s="404">
        <v>-428</v>
      </c>
      <c r="F61" s="404">
        <v>256</v>
      </c>
      <c r="G61" s="360">
        <v>3201</v>
      </c>
      <c r="H61" s="126">
        <v>0</v>
      </c>
      <c r="I61" s="360">
        <v>3201</v>
      </c>
    </row>
    <row r="62" spans="1:9" ht="4.2" customHeight="1" thickBot="1">
      <c r="A62" s="124"/>
      <c r="B62" s="215"/>
      <c r="C62" s="217"/>
      <c r="D62" s="217"/>
      <c r="E62" s="217"/>
      <c r="F62" s="217"/>
      <c r="G62" s="363"/>
      <c r="H62" s="216"/>
      <c r="I62" s="363"/>
    </row>
    <row r="63" spans="1:9" ht="15.6">
      <c r="A63" s="124"/>
      <c r="B63" s="124"/>
      <c r="C63" s="125"/>
      <c r="D63" s="125"/>
      <c r="E63" s="125"/>
      <c r="F63" s="125"/>
      <c r="G63" s="846"/>
      <c r="H63" s="126"/>
      <c r="I63" s="360"/>
    </row>
    <row r="64" spans="1:9" ht="15.6">
      <c r="A64" s="124"/>
      <c r="B64" s="123" t="s">
        <v>1</v>
      </c>
      <c r="C64" s="125"/>
      <c r="D64" s="125"/>
      <c r="E64" s="125"/>
      <c r="F64" s="125"/>
      <c r="G64" s="846"/>
      <c r="H64" s="126"/>
      <c r="I64" s="360"/>
    </row>
    <row r="65" spans="1:9" ht="5.0999999999999996" customHeight="1">
      <c r="A65" s="124"/>
      <c r="B65" s="124"/>
      <c r="C65" s="125"/>
      <c r="D65" s="125"/>
      <c r="E65" s="125"/>
      <c r="F65" s="125"/>
      <c r="G65" s="360"/>
      <c r="H65" s="126"/>
      <c r="I65" s="360"/>
    </row>
    <row r="66" spans="1:9" ht="15.6">
      <c r="A66" s="124"/>
      <c r="B66" s="124" t="s">
        <v>126</v>
      </c>
      <c r="C66" s="26">
        <v>25495.1234567547</v>
      </c>
      <c r="D66" s="26">
        <v>25971.539555090301</v>
      </c>
      <c r="E66" s="117">
        <v>3761.9127133726106</v>
      </c>
      <c r="F66" s="117">
        <v>29884.515362536804</v>
      </c>
      <c r="G66" s="360">
        <v>85114.091087754408</v>
      </c>
      <c r="H66" s="125">
        <v>-6997.9975550903</v>
      </c>
      <c r="I66" s="360">
        <v>78116.093532664105</v>
      </c>
    </row>
    <row r="67" spans="1:9" ht="15.6">
      <c r="A67" s="124"/>
      <c r="B67" s="124" t="s">
        <v>94</v>
      </c>
      <c r="C67" s="26"/>
      <c r="D67" s="26"/>
      <c r="E67" s="222">
        <v>833.09240573681996</v>
      </c>
      <c r="F67" s="26"/>
      <c r="G67" s="290">
        <v>833.09240573681996</v>
      </c>
      <c r="H67" s="117"/>
      <c r="I67" s="290">
        <v>833.09240573681996</v>
      </c>
    </row>
    <row r="68" spans="1:9" ht="16.2" thickBot="1">
      <c r="A68" s="124"/>
      <c r="B68" s="215" t="s">
        <v>149</v>
      </c>
      <c r="C68" s="223"/>
      <c r="D68" s="223"/>
      <c r="E68" s="802"/>
      <c r="F68" s="223"/>
      <c r="G68" s="364"/>
      <c r="H68" s="224">
        <v>18973.542000000001</v>
      </c>
      <c r="I68" s="258">
        <v>18973.542000000001</v>
      </c>
    </row>
    <row r="69" spans="1:9" ht="15">
      <c r="A69" s="124"/>
      <c r="B69" s="124"/>
      <c r="C69" s="124"/>
      <c r="D69" s="124"/>
      <c r="E69" s="124"/>
      <c r="F69" s="124"/>
      <c r="G69" s="365"/>
      <c r="H69" s="124"/>
      <c r="I69" s="365"/>
    </row>
    <row r="70" spans="1:9" ht="17.25" customHeight="1">
      <c r="A70" s="124"/>
      <c r="B70" s="124" t="s">
        <v>33</v>
      </c>
      <c r="C70" s="26">
        <v>4905.5506247804897</v>
      </c>
      <c r="D70" s="26">
        <v>3457.6904686911803</v>
      </c>
      <c r="E70" s="26">
        <v>595.56494830205111</v>
      </c>
      <c r="F70" s="26">
        <v>2223.7480338587902</v>
      </c>
      <c r="G70" s="360">
        <v>11183.554075632512</v>
      </c>
      <c r="H70" s="125">
        <v>-3457.6904686911803</v>
      </c>
      <c r="I70" s="360">
        <v>7725.8636069413315</v>
      </c>
    </row>
    <row r="71" spans="1:9" ht="18" customHeight="1">
      <c r="A71" s="124"/>
      <c r="B71" s="124" t="s">
        <v>6</v>
      </c>
      <c r="C71" s="125"/>
      <c r="D71" s="125"/>
      <c r="E71" s="125"/>
      <c r="F71" s="125"/>
      <c r="G71" s="360">
        <v>10785</v>
      </c>
      <c r="H71" s="125">
        <v>-3540</v>
      </c>
      <c r="I71" s="360">
        <v>7245</v>
      </c>
    </row>
    <row r="72" spans="1:9" ht="15.6">
      <c r="A72" s="124"/>
      <c r="B72" s="225" t="s">
        <v>104</v>
      </c>
      <c r="C72" s="221"/>
      <c r="D72" s="221"/>
      <c r="E72" s="221"/>
      <c r="F72" s="221"/>
      <c r="G72" s="362">
        <v>21968.554075632514</v>
      </c>
      <c r="H72" s="221">
        <v>-6997.6904686911803</v>
      </c>
      <c r="I72" s="362">
        <v>14970.863606941331</v>
      </c>
    </row>
    <row r="73" spans="1:9" ht="3" customHeight="1" thickBot="1">
      <c r="A73" s="124"/>
      <c r="B73" s="215"/>
      <c r="C73" s="217"/>
      <c r="D73" s="217"/>
      <c r="E73" s="217"/>
      <c r="F73" s="217"/>
      <c r="G73" s="363"/>
      <c r="H73" s="217"/>
      <c r="I73" s="363"/>
    </row>
    <row r="74" spans="1:9" ht="7.2" customHeight="1">
      <c r="A74" s="124"/>
      <c r="B74" s="124"/>
      <c r="C74" s="125"/>
      <c r="D74" s="125"/>
      <c r="E74" s="125"/>
      <c r="F74" s="125"/>
      <c r="G74" s="360"/>
      <c r="H74" s="125"/>
      <c r="I74" s="360"/>
    </row>
    <row r="75" spans="1:9" ht="18" customHeight="1">
      <c r="A75" s="124"/>
      <c r="B75" s="124" t="s">
        <v>820</v>
      </c>
      <c r="C75" s="26">
        <v>4124</v>
      </c>
      <c r="D75" s="26">
        <v>4573</v>
      </c>
      <c r="E75" s="26">
        <v>274</v>
      </c>
      <c r="F75" s="26">
        <v>-165</v>
      </c>
      <c r="G75" s="360">
        <v>8806</v>
      </c>
      <c r="H75" s="26">
        <v>-4573</v>
      </c>
      <c r="I75" s="360">
        <v>4233</v>
      </c>
    </row>
    <row r="76" spans="1:9" ht="15.6" customHeight="1">
      <c r="A76" s="124"/>
      <c r="B76" s="124" t="s">
        <v>821</v>
      </c>
      <c r="C76" s="26">
        <v>4044.7754729745498</v>
      </c>
      <c r="D76" s="26">
        <v>4372.562485844941</v>
      </c>
      <c r="E76" s="26">
        <v>288.56527199103698</v>
      </c>
      <c r="F76" s="26">
        <v>1846.88769744</v>
      </c>
      <c r="G76" s="360">
        <v>10553.790928250528</v>
      </c>
      <c r="H76" s="26">
        <v>-4372.562485844941</v>
      </c>
      <c r="I76" s="360">
        <v>6181.228442405587</v>
      </c>
    </row>
    <row r="77" spans="1:9" ht="15.75" customHeight="1">
      <c r="A77" s="124"/>
      <c r="B77" s="124" t="s">
        <v>392</v>
      </c>
      <c r="C77" s="26">
        <v>-2363.8356840271399</v>
      </c>
      <c r="D77" s="26">
        <v>-1029.9662349503499</v>
      </c>
      <c r="E77" s="26">
        <v>-205.27989303844399</v>
      </c>
      <c r="F77" s="26">
        <v>15.230793749999975</v>
      </c>
      <c r="G77" s="360">
        <v>-3583.8510182659334</v>
      </c>
      <c r="H77" s="26">
        <v>1029.9662349503499</v>
      </c>
      <c r="I77" s="360">
        <v>-2553.8847833155833</v>
      </c>
    </row>
    <row r="78" spans="1:9" ht="15.75" customHeight="1">
      <c r="A78" s="124"/>
      <c r="B78" s="124" t="s">
        <v>822</v>
      </c>
      <c r="C78" s="26">
        <v>-1852.325241</v>
      </c>
      <c r="D78" s="26">
        <v>-24.261500000000002</v>
      </c>
      <c r="E78" s="26">
        <v>-12.474459560636999</v>
      </c>
      <c r="F78" s="26">
        <v>-77.578000000000003</v>
      </c>
      <c r="G78" s="360">
        <v>-1965.6392005606369</v>
      </c>
      <c r="H78" s="26">
        <v>24.261500000000002</v>
      </c>
      <c r="I78" s="360">
        <v>-1942.3777005606369</v>
      </c>
    </row>
    <row r="79" spans="1:9" ht="4.5" customHeight="1" thickBot="1">
      <c r="A79" s="124"/>
      <c r="B79" s="62" t="s">
        <v>726</v>
      </c>
      <c r="C79" s="217"/>
      <c r="D79" s="217"/>
      <c r="E79" s="217"/>
      <c r="F79" s="217"/>
      <c r="G79" s="363"/>
      <c r="H79" s="217"/>
      <c r="I79" s="363"/>
    </row>
    <row r="80" spans="1:9" ht="15.6">
      <c r="A80" s="124"/>
      <c r="B80" s="124" t="s">
        <v>138</v>
      </c>
      <c r="C80" s="26">
        <v>2759.1081937471399</v>
      </c>
      <c r="D80" s="26">
        <v>1842</v>
      </c>
      <c r="E80" s="26">
        <v>299</v>
      </c>
      <c r="F80" s="26">
        <v>4</v>
      </c>
      <c r="G80" s="360">
        <v>4904</v>
      </c>
      <c r="H80" s="26">
        <v>-1842</v>
      </c>
      <c r="I80" s="360">
        <v>3062</v>
      </c>
    </row>
    <row r="81" spans="1:9" ht="3" customHeight="1" thickBot="1">
      <c r="A81" s="124"/>
      <c r="B81" s="215"/>
      <c r="C81" s="217"/>
      <c r="D81" s="217"/>
      <c r="E81" s="217"/>
      <c r="F81" s="217"/>
      <c r="G81" s="363"/>
      <c r="H81" s="217"/>
      <c r="I81" s="363"/>
    </row>
    <row r="82" spans="1:9" ht="7.2" customHeight="1">
      <c r="A82" s="124"/>
      <c r="B82" s="124"/>
      <c r="C82" s="125"/>
      <c r="D82" s="125"/>
      <c r="E82" s="125"/>
      <c r="F82" s="125"/>
      <c r="G82" s="360"/>
      <c r="H82" s="125"/>
      <c r="I82" s="360"/>
    </row>
    <row r="83" spans="1:9" ht="15.6">
      <c r="A83" s="124"/>
      <c r="B83" s="124" t="s">
        <v>11</v>
      </c>
      <c r="C83" s="26">
        <v>728.33606478000002</v>
      </c>
      <c r="D83" s="26">
        <v>1566.7833042510501</v>
      </c>
      <c r="E83" s="26">
        <v>240.59810264631611</v>
      </c>
      <c r="F83" s="26">
        <v>13.554825500000007</v>
      </c>
      <c r="G83" s="360">
        <v>2550.272297177366</v>
      </c>
      <c r="H83" s="26">
        <v>-1566.7833042510501</v>
      </c>
      <c r="I83" s="360">
        <v>983.48899292631586</v>
      </c>
    </row>
    <row r="84" spans="1:9" ht="30.6" customHeight="1">
      <c r="A84" s="124"/>
      <c r="B84" s="836" t="s">
        <v>711</v>
      </c>
      <c r="C84" s="770">
        <v>2613</v>
      </c>
      <c r="D84" s="770">
        <v>2544</v>
      </c>
      <c r="E84" s="770">
        <v>407</v>
      </c>
      <c r="F84" s="770">
        <v>0</v>
      </c>
      <c r="G84" s="771">
        <v>5564</v>
      </c>
      <c r="H84" s="770">
        <v>-2544</v>
      </c>
      <c r="I84" s="771">
        <v>3020</v>
      </c>
    </row>
    <row r="85" spans="1:9" ht="15.6">
      <c r="A85" s="124"/>
      <c r="B85" s="124" t="s">
        <v>736</v>
      </c>
      <c r="C85" s="26">
        <v>2417</v>
      </c>
      <c r="D85" s="26">
        <v>2075</v>
      </c>
      <c r="E85" s="26">
        <v>224</v>
      </c>
      <c r="F85" s="26">
        <v>0</v>
      </c>
      <c r="G85" s="360">
        <v>4716</v>
      </c>
      <c r="H85" s="26">
        <v>-2075</v>
      </c>
      <c r="I85" s="360">
        <v>2641</v>
      </c>
    </row>
    <row r="86" spans="1:9" ht="15.6">
      <c r="A86" s="124"/>
      <c r="B86" s="124" t="s">
        <v>961</v>
      </c>
      <c r="C86" s="26">
        <v>0</v>
      </c>
      <c r="D86" s="26">
        <v>0</v>
      </c>
      <c r="E86" s="26">
        <v>0</v>
      </c>
      <c r="F86" s="26">
        <v>1075.057</v>
      </c>
      <c r="G86" s="360">
        <v>1075.057</v>
      </c>
      <c r="H86" s="26">
        <v>0</v>
      </c>
      <c r="I86" s="360">
        <v>1075.057</v>
      </c>
    </row>
    <row r="87" spans="1:9" ht="15.6" hidden="1">
      <c r="A87" s="124"/>
      <c r="B87" s="130" t="s">
        <v>955</v>
      </c>
      <c r="C87" s="538">
        <v>0</v>
      </c>
      <c r="D87" s="538">
        <v>-39</v>
      </c>
      <c r="E87" s="538">
        <v>0</v>
      </c>
      <c r="F87" s="538">
        <v>-3</v>
      </c>
      <c r="G87" s="871">
        <v>-42</v>
      </c>
      <c r="H87" s="538">
        <v>39</v>
      </c>
      <c r="I87" s="871">
        <v>-3</v>
      </c>
    </row>
    <row r="88" spans="1:9" ht="7.5" customHeight="1">
      <c r="A88" s="124"/>
      <c r="B88" s="127"/>
      <c r="C88" s="129"/>
      <c r="D88" s="129"/>
      <c r="E88" s="129"/>
      <c r="F88" s="129"/>
      <c r="G88" s="361"/>
      <c r="H88" s="129"/>
      <c r="I88" s="361"/>
    </row>
    <row r="89" spans="1:9" ht="18" customHeight="1">
      <c r="A89" s="124"/>
      <c r="B89" s="124" t="s">
        <v>811</v>
      </c>
      <c r="C89" s="26">
        <v>4411.1510914203536</v>
      </c>
      <c r="D89" s="26">
        <v>4085.4317773210523</v>
      </c>
      <c r="E89" s="26">
        <v>146.09938202148624</v>
      </c>
      <c r="F89" s="26">
        <v>-345</v>
      </c>
      <c r="G89" s="360">
        <v>8297</v>
      </c>
      <c r="H89" s="26">
        <v>-4152.4317773210523</v>
      </c>
      <c r="I89" s="360">
        <v>4145</v>
      </c>
    </row>
    <row r="90" spans="1:9" ht="3" customHeight="1">
      <c r="A90" s="124"/>
      <c r="B90" s="124"/>
      <c r="C90" s="125"/>
      <c r="D90" s="125"/>
      <c r="E90" s="125"/>
      <c r="F90" s="125"/>
      <c r="G90" s="360"/>
      <c r="H90" s="126"/>
      <c r="I90" s="360"/>
    </row>
    <row r="91" spans="1:9" ht="14.25" customHeight="1" thickBot="1">
      <c r="A91" s="124"/>
      <c r="B91" s="215"/>
      <c r="C91" s="217"/>
      <c r="D91" s="217"/>
      <c r="E91" s="217"/>
      <c r="F91" s="217"/>
      <c r="G91" s="363"/>
      <c r="H91" s="216"/>
      <c r="I91" s="363"/>
    </row>
    <row r="92" spans="1:9" ht="15.6">
      <c r="A92" s="124"/>
      <c r="B92" s="124" t="s">
        <v>178</v>
      </c>
      <c r="C92" s="125"/>
      <c r="D92" s="125"/>
      <c r="E92" s="125"/>
      <c r="F92" s="125"/>
      <c r="G92" s="126"/>
      <c r="H92" s="126"/>
      <c r="I92" s="126"/>
    </row>
    <row r="93" spans="1:9" ht="14.25" customHeight="1">
      <c r="A93" s="124"/>
      <c r="B93" s="124" t="s">
        <v>374</v>
      </c>
      <c r="C93" s="125"/>
      <c r="D93" s="125"/>
      <c r="E93" s="125"/>
      <c r="F93" s="125"/>
      <c r="G93" s="126"/>
      <c r="H93" s="126"/>
      <c r="I93" s="126"/>
    </row>
    <row r="94" spans="1:9" ht="14.25" customHeight="1">
      <c r="A94" s="124"/>
      <c r="B94" s="664" t="s">
        <v>621</v>
      </c>
      <c r="C94" s="125"/>
      <c r="D94" s="125"/>
      <c r="E94" s="125"/>
      <c r="F94" s="125"/>
      <c r="G94" s="126"/>
      <c r="H94" s="126"/>
      <c r="I94" s="126"/>
    </row>
    <row r="95" spans="1:9" ht="16.8">
      <c r="A95" s="124"/>
      <c r="B95" s="664" t="s">
        <v>838</v>
      </c>
      <c r="C95" s="619"/>
      <c r="D95" s="619"/>
      <c r="E95" s="619"/>
      <c r="F95" s="619"/>
      <c r="G95" s="619"/>
      <c r="H95" s="126"/>
      <c r="I95" s="126"/>
    </row>
    <row r="96" spans="1:9" ht="16.8">
      <c r="A96" s="124"/>
      <c r="B96" s="664" t="s">
        <v>624</v>
      </c>
      <c r="C96" s="619"/>
      <c r="D96" s="619"/>
      <c r="E96" s="619"/>
      <c r="F96" s="619"/>
      <c r="G96" s="619"/>
      <c r="H96" s="126"/>
      <c r="I96" s="126"/>
    </row>
    <row r="97" spans="1:9" ht="16.8">
      <c r="A97" s="124"/>
      <c r="B97" s="664" t="s">
        <v>628</v>
      </c>
      <c r="C97" s="619"/>
      <c r="D97" s="619"/>
      <c r="E97" s="619"/>
      <c r="F97" s="619"/>
      <c r="G97" s="619"/>
      <c r="H97" s="126"/>
      <c r="I97" s="126"/>
    </row>
    <row r="98" spans="1:9" ht="15.6">
      <c r="A98" s="124"/>
      <c r="B98" s="664" t="s">
        <v>812</v>
      </c>
      <c r="C98" s="125"/>
      <c r="D98" s="125"/>
      <c r="E98" s="125"/>
      <c r="F98" s="125"/>
      <c r="G98" s="125"/>
      <c r="H98" s="126"/>
      <c r="I98" s="126"/>
    </row>
    <row r="99" spans="1:9" ht="14.25" customHeight="1"/>
    <row r="100" spans="1:9" ht="14.25" customHeight="1"/>
    <row r="101" spans="1:9" ht="12.75" customHeight="1"/>
    <row r="102" spans="1:9" ht="15" customHeight="1"/>
    <row r="103" spans="1:9" ht="15" customHeight="1"/>
    <row r="104" spans="1:9" ht="15" customHeight="1"/>
    <row r="105" spans="1:9" ht="15" customHeight="1"/>
    <row r="106" spans="1:9" ht="15" customHeight="1"/>
    <row r="107" spans="1:9" ht="15" customHeight="1"/>
    <row r="108" spans="1:9" ht="15" customHeight="1"/>
    <row r="109" spans="1:9" ht="15" customHeight="1"/>
    <row r="110" spans="1:9" ht="15" customHeight="1"/>
    <row r="111" spans="1:9" ht="15" customHeight="1"/>
    <row r="112" spans="1:9" ht="15" customHeight="1"/>
    <row r="113" ht="15" customHeight="1"/>
    <row r="122" ht="9.75" customHeight="1"/>
    <row r="127" ht="9" customHeight="1"/>
    <row r="139" ht="17.100000000000001" customHeight="1"/>
    <row r="140" ht="23.7" customHeight="1"/>
    <row r="143" ht="3" customHeight="1"/>
    <row r="145" ht="1.5" customHeight="1"/>
    <row r="146" ht="3" customHeight="1"/>
    <row r="148" ht="3" customHeight="1"/>
    <row r="149" ht="2.25" customHeight="1"/>
    <row r="151" ht="15" customHeight="1"/>
    <row r="152" ht="19.5" customHeight="1"/>
    <row r="153" ht="19.5" customHeight="1"/>
    <row r="154" ht="19.5" customHeight="1"/>
    <row r="155" ht="19.5" customHeight="1"/>
    <row r="156" ht="8.25" customHeight="1"/>
    <row r="157" ht="19.5" customHeight="1"/>
    <row r="158" ht="18.75" customHeight="1"/>
    <row r="159" ht="15.75" customHeight="1"/>
    <row r="160" ht="6" customHeight="1"/>
    <row r="161" ht="6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3" customHeight="1"/>
    <row r="169" ht="3" customHeight="1"/>
    <row r="171" ht="4.5" customHeight="1"/>
    <row r="172" ht="18" customHeight="1"/>
    <row r="173" ht="8.25" customHeight="1"/>
    <row r="174" ht="15.75" customHeight="1"/>
    <row r="175" ht="6.75" customHeight="1"/>
    <row r="176" ht="12" customHeight="1"/>
    <row r="177" ht="15.6" customHeight="1"/>
    <row r="178" ht="15" customHeight="1"/>
    <row r="179" ht="15" customHeight="1"/>
    <row r="180" ht="15" customHeight="1"/>
    <row r="181" ht="15" customHeight="1"/>
    <row r="182" ht="3" customHeight="1"/>
  </sheetData>
  <customSheetViews>
    <customSheetView guid="{24C5F6D1-AC73-4939-BE3B-CE6EF1966359}" scale="90" fitToPage="1" printArea="1" hiddenRows="1" topLeftCell="A48">
      <selection activeCell="G71" sqref="G71"/>
      <rowBreaks count="1" manualBreakCount="1">
        <brk id="100" max="16383" man="1"/>
      </rowBreaks>
      <pageMargins left="0.47244094488188981" right="0.27559055118110237" top="0.23622047244094491" bottom="0.19685039370078741" header="0.23622047244094491" footer="0.19685039370078741"/>
      <pageSetup paperSize="9" scale="59" orientation="portrait" r:id="rId1"/>
      <headerFooter alignWithMargins="0"/>
    </customSheetView>
    <customSheetView guid="{AEAF5D03-0CD3-48DD-91C0-E80B9C3D78F9}" scale="70" fitToPage="1" printArea="1" hiddenRows="1" hiddenColumns="1" topLeftCell="A72">
      <selection activeCell="B88" sqref="B88"/>
      <rowBreaks count="1" manualBreakCount="1">
        <brk id="100" max="16383" man="1"/>
      </rowBreaks>
      <pageMargins left="0.47244094488188981" right="0.27559055118110237" top="0.23622047244094491" bottom="0.19685039370078741" header="0.23622047244094491" footer="0.19685039370078741"/>
      <pageSetup paperSize="9" scale="61" orientation="portrait" r:id="rId2"/>
      <headerFooter alignWithMargins="0"/>
    </customSheetView>
    <customSheetView guid="{505E04CA-24D9-4382-A744-2C436DB5964A}" scale="70" showPageBreaks="1" showGridLines="0" fitToPage="1" printArea="1" hiddenRows="1" view="pageBreakPreview" topLeftCell="A51">
      <selection activeCell="D49" sqref="D49"/>
      <rowBreaks count="1" manualBreakCount="1">
        <brk id="92" max="16383" man="1"/>
      </rowBreaks>
      <pageMargins left="0.47244094488188981" right="0.27559055118110237" top="0.23622047244094491" bottom="0.19685039370078741" header="0.23622047244094491" footer="0.19685039370078741"/>
      <pageSetup paperSize="9" scale="61" orientation="portrait" r:id="rId3"/>
      <headerFooter alignWithMargins="0"/>
    </customSheetView>
  </customSheetViews>
  <phoneticPr fontId="23" type="noConversion"/>
  <pageMargins left="0.47244094488188981" right="0.27559055118110237" top="0.23622047244094491" bottom="0.19685039370078741" header="0.23622047244094491" footer="0.19685039370078741"/>
  <pageSetup paperSize="9" scale="59" orientation="portrait" r:id="rId4"/>
  <headerFooter alignWithMargins="0"/>
  <rowBreaks count="1" manualBreakCount="1">
    <brk id="99" max="16383" man="1"/>
  </rowBreaks>
  <customProperties>
    <customPr name="SheetOptions" r:id="rId5"/>
  </customProperties>
  <drawing r:id="rId6"/>
  <legacyDrawing r:id="rId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autoPageBreaks="0"/>
  </sheetPr>
  <dimension ref="A1:I78"/>
  <sheetViews>
    <sheetView workbookViewId="0"/>
  </sheetViews>
  <sheetFormatPr defaultRowHeight="13.2"/>
  <cols>
    <col min="1" max="1" width="5.44140625" bestFit="1" customWidth="1"/>
    <col min="2" max="2" width="58.33203125" customWidth="1"/>
    <col min="3" max="3" width="12.109375" bestFit="1" customWidth="1"/>
    <col min="4" max="4" width="14" customWidth="1"/>
    <col min="5" max="5" width="11.6640625" bestFit="1" customWidth="1"/>
    <col min="6" max="6" width="12.6640625" customWidth="1"/>
    <col min="7" max="7" width="14.33203125" customWidth="1"/>
    <col min="8" max="8" width="17.5546875" customWidth="1"/>
    <col min="9" max="9" width="14.6640625" customWidth="1"/>
    <col min="10" max="13" width="20.5546875" customWidth="1"/>
    <col min="14" max="14" width="9.33203125" customWidth="1"/>
    <col min="15" max="15" width="9.33203125" bestFit="1" customWidth="1"/>
    <col min="18" max="18" width="9.33203125" bestFit="1" customWidth="1"/>
    <col min="20" max="20" width="10.88671875" bestFit="1" customWidth="1"/>
    <col min="21" max="21" width="9.33203125" bestFit="1" customWidth="1"/>
    <col min="38" max="38" width="9.33203125" customWidth="1"/>
  </cols>
  <sheetData>
    <row r="1" spans="1:9" ht="15.6">
      <c r="A1" s="124"/>
      <c r="B1" s="24"/>
      <c r="C1" s="125"/>
      <c r="D1" s="125"/>
      <c r="E1" s="125"/>
      <c r="F1" s="125"/>
      <c r="G1" s="126"/>
      <c r="H1" s="126"/>
      <c r="I1" s="126"/>
    </row>
    <row r="2" spans="1:9" ht="15.6">
      <c r="B2" s="123" t="s">
        <v>366</v>
      </c>
      <c r="C2" s="125"/>
      <c r="D2" s="125"/>
      <c r="E2" s="125"/>
      <c r="F2" s="125"/>
      <c r="G2" s="126"/>
      <c r="H2" s="126"/>
      <c r="I2" s="126" t="s">
        <v>203</v>
      </c>
    </row>
    <row r="3" spans="1:9" ht="2.7" customHeight="1">
      <c r="A3" s="124"/>
      <c r="B3" s="124"/>
      <c r="C3" s="125"/>
      <c r="D3" s="125"/>
      <c r="E3" s="125"/>
      <c r="F3" s="125"/>
      <c r="G3" s="126"/>
      <c r="H3" s="126"/>
      <c r="I3" s="126"/>
    </row>
    <row r="4" spans="1:9" ht="4.2" customHeight="1">
      <c r="A4" s="124"/>
      <c r="B4" s="124"/>
      <c r="C4" s="125"/>
      <c r="D4" s="125"/>
      <c r="E4" s="125"/>
      <c r="F4" s="125"/>
      <c r="G4" s="126"/>
      <c r="H4" s="126"/>
      <c r="I4" s="126"/>
    </row>
    <row r="5" spans="1:9" ht="15.6">
      <c r="B5" s="123" t="s">
        <v>659</v>
      </c>
      <c r="C5" s="125"/>
      <c r="D5" s="125"/>
      <c r="E5" s="125"/>
      <c r="F5" s="125"/>
      <c r="G5" s="126"/>
      <c r="H5" s="126"/>
      <c r="I5" s="126"/>
    </row>
    <row r="6" spans="1:9" ht="15.6">
      <c r="A6" s="124"/>
      <c r="B6" s="124"/>
      <c r="C6" s="125"/>
      <c r="D6" s="125"/>
      <c r="E6" s="125"/>
      <c r="F6" s="125"/>
      <c r="G6" s="126"/>
      <c r="H6" s="126"/>
      <c r="I6" s="126"/>
    </row>
    <row r="7" spans="1:9" ht="15.6">
      <c r="A7" s="218">
        <v>2</v>
      </c>
      <c r="B7" s="123" t="s">
        <v>646</v>
      </c>
      <c r="C7" s="125"/>
      <c r="D7" s="125"/>
      <c r="E7" s="125"/>
      <c r="F7" s="125"/>
      <c r="G7" s="126"/>
      <c r="H7" s="126"/>
      <c r="I7" s="126"/>
    </row>
    <row r="8" spans="1:9" ht="15.6">
      <c r="A8" s="218"/>
      <c r="B8" s="10" t="s">
        <v>647</v>
      </c>
      <c r="C8" s="125"/>
      <c r="D8" s="125"/>
      <c r="E8" s="125"/>
      <c r="F8" s="125"/>
      <c r="G8" s="126"/>
      <c r="H8" s="126"/>
      <c r="I8" s="126"/>
    </row>
    <row r="9" spans="1:9" ht="15.6">
      <c r="A9" s="124"/>
      <c r="B9" s="124"/>
      <c r="C9" s="125"/>
      <c r="D9" s="125"/>
      <c r="E9" s="125"/>
      <c r="F9" s="125"/>
      <c r="G9" s="126"/>
      <c r="H9" s="126"/>
      <c r="I9" s="126"/>
    </row>
    <row r="10" spans="1:9" ht="15.6">
      <c r="A10" s="124"/>
      <c r="B10" s="124"/>
      <c r="C10" s="125"/>
      <c r="D10" s="125"/>
      <c r="E10" s="125"/>
      <c r="F10" s="125"/>
      <c r="G10" s="126"/>
      <c r="H10" s="126"/>
      <c r="I10" s="126"/>
    </row>
    <row r="11" spans="1:9" ht="15.6">
      <c r="A11" s="124"/>
      <c r="B11" s="124"/>
      <c r="C11" s="125"/>
      <c r="D11" s="125"/>
      <c r="E11" s="125"/>
      <c r="F11" s="125"/>
      <c r="G11" s="126"/>
      <c r="H11" s="126"/>
      <c r="I11" s="126"/>
    </row>
    <row r="12" spans="1:9" ht="15.6">
      <c r="A12" s="124"/>
      <c r="B12" s="355"/>
      <c r="C12" s="356"/>
      <c r="D12" s="356"/>
      <c r="E12" s="356"/>
      <c r="F12" s="357"/>
      <c r="G12" s="358"/>
      <c r="H12" s="358"/>
      <c r="I12" s="482" t="s">
        <v>151</v>
      </c>
    </row>
    <row r="13" spans="1:9" ht="15.6">
      <c r="A13" s="124"/>
      <c r="B13" s="355"/>
      <c r="C13" s="356"/>
      <c r="D13" s="356"/>
      <c r="E13" s="356"/>
      <c r="F13" s="357"/>
      <c r="G13" s="358"/>
      <c r="H13" s="482" t="s">
        <v>152</v>
      </c>
      <c r="I13" s="483" t="s">
        <v>152</v>
      </c>
    </row>
    <row r="14" spans="1:9" ht="15.6">
      <c r="A14" s="124"/>
      <c r="B14" s="355"/>
      <c r="C14" s="376" t="s">
        <v>219</v>
      </c>
      <c r="D14" s="376" t="s">
        <v>219</v>
      </c>
      <c r="E14" s="376" t="s">
        <v>31</v>
      </c>
      <c r="F14" s="376" t="s">
        <v>219</v>
      </c>
      <c r="G14" s="484"/>
      <c r="H14" s="483" t="s">
        <v>150</v>
      </c>
      <c r="I14" s="483" t="s">
        <v>146</v>
      </c>
    </row>
    <row r="15" spans="1:9" ht="18">
      <c r="A15" s="124"/>
      <c r="B15" s="355"/>
      <c r="C15" s="768" t="s">
        <v>605</v>
      </c>
      <c r="D15" s="768" t="s">
        <v>604</v>
      </c>
      <c r="E15" s="505" t="s">
        <v>61</v>
      </c>
      <c r="F15" s="855" t="s">
        <v>207</v>
      </c>
      <c r="G15" s="485" t="s">
        <v>37</v>
      </c>
      <c r="H15" s="768" t="s">
        <v>606</v>
      </c>
      <c r="I15" s="486" t="s">
        <v>153</v>
      </c>
    </row>
    <row r="16" spans="1:9" ht="16.2" thickBot="1">
      <c r="A16" s="124"/>
      <c r="B16" s="359" t="s">
        <v>220</v>
      </c>
      <c r="C16" s="487" t="s">
        <v>73</v>
      </c>
      <c r="D16" s="487" t="s">
        <v>73</v>
      </c>
      <c r="E16" s="487" t="s">
        <v>73</v>
      </c>
      <c r="F16" s="487" t="s">
        <v>73</v>
      </c>
      <c r="G16" s="487" t="s">
        <v>73</v>
      </c>
      <c r="H16" s="487" t="s">
        <v>73</v>
      </c>
      <c r="I16" s="487" t="s">
        <v>73</v>
      </c>
    </row>
    <row r="17" spans="1:9" ht="15.6" hidden="1">
      <c r="A17" s="124"/>
      <c r="B17" s="123"/>
      <c r="C17" s="125"/>
      <c r="D17" s="125"/>
      <c r="E17" s="125"/>
      <c r="F17" s="125"/>
      <c r="G17" s="360"/>
      <c r="H17" s="126"/>
      <c r="I17" s="360"/>
    </row>
    <row r="18" spans="1:9" ht="15.6">
      <c r="A18" s="218" t="s">
        <v>66</v>
      </c>
      <c r="B18" s="694" t="s">
        <v>957</v>
      </c>
      <c r="C18" s="125"/>
      <c r="D18" s="125"/>
      <c r="E18" s="125"/>
      <c r="F18" s="125"/>
      <c r="G18" s="360"/>
      <c r="H18" s="126"/>
      <c r="I18" s="360"/>
    </row>
    <row r="19" spans="1:9" ht="15.6">
      <c r="A19" s="124"/>
      <c r="B19" s="124"/>
      <c r="C19" s="125"/>
      <c r="D19" s="125"/>
      <c r="E19" s="125"/>
      <c r="F19" s="125"/>
      <c r="G19" s="360"/>
      <c r="H19" s="126"/>
      <c r="I19" s="360"/>
    </row>
    <row r="20" spans="1:9" ht="15.6">
      <c r="A20" s="124"/>
      <c r="B20" s="124" t="s">
        <v>49</v>
      </c>
      <c r="C20" s="26">
        <v>9927.3921870054</v>
      </c>
      <c r="D20" s="26">
        <v>19519.516915133801</v>
      </c>
      <c r="E20" s="26">
        <v>1733.61007368687</v>
      </c>
      <c r="F20" s="503">
        <v>0</v>
      </c>
      <c r="G20" s="360">
        <v>31180.51917582607</v>
      </c>
      <c r="H20" s="125">
        <v>-19519.516915133801</v>
      </c>
      <c r="I20" s="360">
        <v>11661.002260692268</v>
      </c>
    </row>
    <row r="21" spans="1:9" ht="15.6">
      <c r="A21" s="124"/>
      <c r="B21" s="400" t="s">
        <v>38</v>
      </c>
      <c r="C21" s="26">
        <v>-10325.5595172945</v>
      </c>
      <c r="D21" s="26">
        <v>-13471.759366062099</v>
      </c>
      <c r="E21" s="26">
        <v>-1529.857150158</v>
      </c>
      <c r="F21" s="26">
        <v>80.027000000000001</v>
      </c>
      <c r="G21" s="360">
        <v>-25248.149033514601</v>
      </c>
      <c r="H21" s="125">
        <v>13396.759366062099</v>
      </c>
      <c r="I21" s="360">
        <v>-11851.389667452502</v>
      </c>
    </row>
    <row r="22" spans="1:9" ht="15.6">
      <c r="A22" s="124"/>
      <c r="B22" s="695" t="s">
        <v>629</v>
      </c>
      <c r="C22" s="26">
        <v>140.22976631</v>
      </c>
      <c r="D22" s="26">
        <v>122.120727</v>
      </c>
      <c r="E22" s="26">
        <v>10.316963048813999</v>
      </c>
      <c r="F22" s="26">
        <v>1390.104</v>
      </c>
      <c r="G22" s="360">
        <v>1661.771456358814</v>
      </c>
      <c r="H22" s="125">
        <v>-43.120727000000002</v>
      </c>
      <c r="I22" s="360">
        <v>1618.650729358814</v>
      </c>
    </row>
    <row r="23" spans="1:9" ht="15.6">
      <c r="A23" s="124"/>
      <c r="B23" s="695" t="s">
        <v>512</v>
      </c>
      <c r="C23" s="400">
        <v>-579.22537838811604</v>
      </c>
      <c r="D23" s="26">
        <v>-1736.757571205</v>
      </c>
      <c r="E23" s="26">
        <v>-56.704012894487995</v>
      </c>
      <c r="F23" s="26">
        <v>-1385.53025372</v>
      </c>
      <c r="G23" s="360">
        <v>-3759.2172162076045</v>
      </c>
      <c r="H23" s="125">
        <v>1736.757571205</v>
      </c>
      <c r="I23" s="360">
        <v>-2022.4596450026045</v>
      </c>
    </row>
    <row r="24" spans="1:9" ht="15.6">
      <c r="A24" s="124"/>
      <c r="B24" s="24" t="s">
        <v>809</v>
      </c>
      <c r="C24" s="503">
        <v>0</v>
      </c>
      <c r="D24" s="503">
        <v>0</v>
      </c>
      <c r="E24" s="503">
        <v>0</v>
      </c>
      <c r="F24" s="26">
        <v>-120</v>
      </c>
      <c r="G24" s="360">
        <v>-120</v>
      </c>
      <c r="H24" s="503">
        <v>0</v>
      </c>
      <c r="I24" s="360">
        <v>-120</v>
      </c>
    </row>
    <row r="25" spans="1:9" ht="15.6">
      <c r="A25" s="124"/>
      <c r="B25" s="695" t="s">
        <v>643</v>
      </c>
      <c r="C25" s="503">
        <v>0</v>
      </c>
      <c r="D25" s="503">
        <v>0</v>
      </c>
      <c r="E25" s="503">
        <v>0</v>
      </c>
      <c r="F25" s="26">
        <v>146</v>
      </c>
      <c r="G25" s="360">
        <v>146</v>
      </c>
      <c r="H25" s="503">
        <v>0</v>
      </c>
      <c r="I25" s="360">
        <v>146</v>
      </c>
    </row>
    <row r="26" spans="1:9" ht="15.6">
      <c r="A26" s="124"/>
      <c r="B26" s="127"/>
      <c r="C26" s="129"/>
      <c r="D26" s="129"/>
      <c r="E26" s="129"/>
      <c r="F26" s="129"/>
      <c r="G26" s="361"/>
      <c r="H26" s="129"/>
      <c r="I26" s="361"/>
    </row>
    <row r="27" spans="1:9" ht="6" customHeight="1">
      <c r="A27" s="124"/>
      <c r="B27" s="124"/>
      <c r="C27" s="125"/>
      <c r="D27" s="125"/>
      <c r="E27" s="125"/>
      <c r="F27" s="125"/>
      <c r="G27" s="360"/>
      <c r="H27" s="125"/>
      <c r="I27" s="360"/>
    </row>
    <row r="28" spans="1:9" ht="15.6">
      <c r="A28" s="124"/>
      <c r="B28" s="123" t="s">
        <v>124</v>
      </c>
      <c r="C28" s="125">
        <v>-838.16294236721546</v>
      </c>
      <c r="D28" s="125">
        <v>4433.1207048667029</v>
      </c>
      <c r="E28" s="125">
        <v>157.36587368319604</v>
      </c>
      <c r="F28" s="125">
        <v>109.60074628000007</v>
      </c>
      <c r="G28" s="360">
        <v>3861.9243824626788</v>
      </c>
      <c r="H28" s="125">
        <v>-4429.1207048667029</v>
      </c>
      <c r="I28" s="360">
        <v>-567.19632240402416</v>
      </c>
    </row>
    <row r="29" spans="1:9" ht="8.6999999999999993" customHeight="1">
      <c r="A29" s="124"/>
      <c r="B29" s="123"/>
      <c r="C29" s="125"/>
      <c r="D29" s="125"/>
      <c r="E29" s="125"/>
      <c r="F29" s="125"/>
      <c r="G29" s="360"/>
      <c r="H29" s="125"/>
      <c r="I29" s="360"/>
    </row>
    <row r="30" spans="1:9" ht="15.6">
      <c r="A30" s="124"/>
      <c r="B30" s="124" t="s">
        <v>55</v>
      </c>
      <c r="C30" s="26">
        <v>123.126527055</v>
      </c>
      <c r="D30" s="26">
        <v>431.96246399</v>
      </c>
      <c r="E30" s="26">
        <v>25.573401711494999</v>
      </c>
      <c r="F30" s="26">
        <v>884.10065247999955</v>
      </c>
      <c r="G30" s="360">
        <v>1464.7630452364947</v>
      </c>
      <c r="H30" s="125">
        <v>-431.96246399</v>
      </c>
      <c r="I30" s="360">
        <v>1032.8005812464946</v>
      </c>
    </row>
    <row r="31" spans="1:9" ht="15.6">
      <c r="A31" s="124"/>
      <c r="B31" s="124" t="s">
        <v>93</v>
      </c>
      <c r="C31" s="400">
        <v>-262.48263430123995</v>
      </c>
      <c r="D31" s="400">
        <v>-89.168953590000001</v>
      </c>
      <c r="E31" s="400">
        <v>-40.505803967085001</v>
      </c>
      <c r="F31" s="400">
        <v>-54.480597259999996</v>
      </c>
      <c r="G31" s="360">
        <v>-445.63798911832498</v>
      </c>
      <c r="H31" s="125">
        <v>89.168953590000001</v>
      </c>
      <c r="I31" s="360">
        <v>-357.46903552832498</v>
      </c>
    </row>
    <row r="32" spans="1:9" ht="15.6">
      <c r="A32" s="124"/>
      <c r="B32" s="124" t="s">
        <v>464</v>
      </c>
      <c r="C32" s="863">
        <v>0</v>
      </c>
      <c r="D32" s="503">
        <v>0</v>
      </c>
      <c r="E32" s="503">
        <v>0</v>
      </c>
      <c r="F32" s="400">
        <v>-9</v>
      </c>
      <c r="G32" s="360">
        <v>-9</v>
      </c>
      <c r="H32" s="503">
        <v>0</v>
      </c>
      <c r="I32" s="360">
        <v>-9</v>
      </c>
    </row>
    <row r="33" spans="1:9" ht="15.6">
      <c r="A33" s="124"/>
      <c r="B33" s="124" t="s">
        <v>430</v>
      </c>
      <c r="C33" s="863">
        <v>0</v>
      </c>
      <c r="D33" s="503">
        <v>0</v>
      </c>
      <c r="E33" s="503">
        <v>0</v>
      </c>
      <c r="F33" s="400">
        <v>-50</v>
      </c>
      <c r="G33" s="360">
        <v>-50</v>
      </c>
      <c r="H33" s="503">
        <v>0</v>
      </c>
      <c r="I33" s="360">
        <v>-50</v>
      </c>
    </row>
    <row r="34" spans="1:9" ht="15.6">
      <c r="A34" s="124"/>
      <c r="B34" s="124" t="s">
        <v>594</v>
      </c>
      <c r="C34" s="863">
        <v>0</v>
      </c>
      <c r="D34" s="503">
        <v>0</v>
      </c>
      <c r="E34" s="26">
        <v>-86.8406598718</v>
      </c>
      <c r="F34" s="503">
        <v>0</v>
      </c>
      <c r="G34" s="360">
        <v>-86.8406598718</v>
      </c>
      <c r="H34" s="503">
        <v>0</v>
      </c>
      <c r="I34" s="360">
        <v>-86.8406598718</v>
      </c>
    </row>
    <row r="35" spans="1:9" ht="15.6">
      <c r="A35" s="124"/>
      <c r="B35" s="124" t="s">
        <v>958</v>
      </c>
      <c r="C35" s="503">
        <v>0</v>
      </c>
      <c r="D35" s="26">
        <v>-27.155000000000001</v>
      </c>
      <c r="E35" s="503">
        <v>0</v>
      </c>
      <c r="F35" s="503">
        <v>0</v>
      </c>
      <c r="G35" s="360">
        <v>-27.155000000000001</v>
      </c>
      <c r="H35" s="454">
        <v>3316.3388680410035</v>
      </c>
      <c r="I35" s="360">
        <v>3289.1838680410033</v>
      </c>
    </row>
    <row r="36" spans="1:9" ht="15.6">
      <c r="A36" s="124"/>
      <c r="B36" s="124" t="s">
        <v>710</v>
      </c>
      <c r="C36" s="400">
        <v>-2182.3300359999998</v>
      </c>
      <c r="D36" s="400">
        <v>-218.82040419</v>
      </c>
      <c r="E36" s="124">
        <v>-0.53488851025500006</v>
      </c>
      <c r="F36" s="400">
        <v>0.90931399999999996</v>
      </c>
      <c r="G36" s="360">
        <v>-2400.7760147002546</v>
      </c>
      <c r="H36" s="125">
        <v>218.82040419</v>
      </c>
      <c r="I36" s="360">
        <v>-2181.9556105102547</v>
      </c>
    </row>
    <row r="37" spans="1:9" ht="15.6">
      <c r="A37" s="124"/>
      <c r="B37" s="127" t="s">
        <v>20</v>
      </c>
      <c r="C37" s="402">
        <v>-131.97834659331301</v>
      </c>
      <c r="D37" s="402">
        <v>-1237.7549430356999</v>
      </c>
      <c r="E37" s="402">
        <v>-7.5492021527801301</v>
      </c>
      <c r="F37" s="402">
        <v>-420.22612631830003</v>
      </c>
      <c r="G37" s="361">
        <v>-1797.5086181000929</v>
      </c>
      <c r="H37" s="129">
        <v>1236.7549430356999</v>
      </c>
      <c r="I37" s="361">
        <v>-560.75367506439306</v>
      </c>
    </row>
    <row r="38" spans="1:9" ht="15.6">
      <c r="A38" s="124"/>
      <c r="B38" s="123" t="s">
        <v>173</v>
      </c>
      <c r="C38" s="400">
        <v>-3290.8274322067682</v>
      </c>
      <c r="D38" s="26">
        <v>3292.1838680410033</v>
      </c>
      <c r="E38" s="26">
        <v>45.508720892770903</v>
      </c>
      <c r="F38" s="26">
        <v>461.90398918169961</v>
      </c>
      <c r="G38" s="265">
        <v>508.76914590870047</v>
      </c>
      <c r="H38" s="503">
        <v>0</v>
      </c>
      <c r="I38" s="265">
        <v>508.76914590870092</v>
      </c>
    </row>
    <row r="39" spans="1:9" ht="15.6">
      <c r="A39" s="124"/>
      <c r="B39" s="124" t="s">
        <v>128</v>
      </c>
      <c r="C39" s="400">
        <v>-179.37</v>
      </c>
      <c r="D39" s="503">
        <v>0</v>
      </c>
      <c r="E39" s="503">
        <v>0</v>
      </c>
      <c r="F39" s="26">
        <v>-0.496</v>
      </c>
      <c r="G39" s="360">
        <v>-178.86600000000001</v>
      </c>
      <c r="H39" s="503">
        <v>0</v>
      </c>
      <c r="I39" s="360">
        <v>-178.86600000000001</v>
      </c>
    </row>
    <row r="40" spans="1:9" ht="18">
      <c r="A40" s="124"/>
      <c r="B40" s="93" t="s">
        <v>630</v>
      </c>
      <c r="C40" s="124">
        <v>0</v>
      </c>
      <c r="D40" s="26">
        <v>-3</v>
      </c>
      <c r="E40" s="503">
        <v>0</v>
      </c>
      <c r="F40" s="26">
        <v>3</v>
      </c>
      <c r="G40" s="360">
        <v>0</v>
      </c>
      <c r="H40" s="503">
        <v>0</v>
      </c>
      <c r="I40" s="360">
        <v>0</v>
      </c>
    </row>
    <row r="41" spans="1:9" ht="3.6" customHeight="1" thickBot="1">
      <c r="A41" s="124"/>
      <c r="B41" s="215"/>
      <c r="C41" s="217"/>
      <c r="D41" s="217"/>
      <c r="E41" s="217"/>
      <c r="F41" s="217"/>
      <c r="G41" s="363"/>
      <c r="H41" s="864"/>
      <c r="I41" s="363"/>
    </row>
    <row r="42" spans="1:9" ht="18" customHeight="1" thickBot="1">
      <c r="A42" s="124"/>
      <c r="B42" s="219" t="s">
        <v>443</v>
      </c>
      <c r="C42" s="217">
        <v>-3470.1974322067681</v>
      </c>
      <c r="D42" s="217">
        <v>3289.1838680410033</v>
      </c>
      <c r="E42" s="217">
        <v>45.508720892770903</v>
      </c>
      <c r="F42" s="217">
        <v>465.40798918169963</v>
      </c>
      <c r="G42" s="363">
        <v>329.90314590870048</v>
      </c>
      <c r="H42" s="865">
        <v>0</v>
      </c>
      <c r="I42" s="363">
        <v>329.90314590870094</v>
      </c>
    </row>
    <row r="43" spans="1:9" ht="19.350000000000001" customHeight="1" thickBot="1">
      <c r="A43" s="124"/>
      <c r="B43" s="226" t="s">
        <v>595</v>
      </c>
      <c r="C43" s="227">
        <v>-1287.8673962067683</v>
      </c>
      <c r="D43" s="227">
        <v>3472.0042722310031</v>
      </c>
      <c r="E43" s="227">
        <v>47.043609403025904</v>
      </c>
      <c r="F43" s="227">
        <v>464.49867518169964</v>
      </c>
      <c r="G43" s="366">
        <v>2694.6791606089605</v>
      </c>
      <c r="H43" s="865">
        <v>0</v>
      </c>
      <c r="I43" s="366">
        <v>2694.6791606089605</v>
      </c>
    </row>
    <row r="44" spans="1:9" ht="15.6">
      <c r="A44" s="124"/>
      <c r="B44" s="124"/>
      <c r="C44" s="125"/>
      <c r="D44" s="125"/>
      <c r="E44" s="125"/>
      <c r="F44" s="125"/>
      <c r="G44" s="360"/>
      <c r="H44" s="126"/>
      <c r="I44" s="360"/>
    </row>
    <row r="45" spans="1:9" ht="15.6">
      <c r="A45" s="124"/>
      <c r="B45" s="123" t="s">
        <v>222</v>
      </c>
      <c r="C45" s="881"/>
      <c r="D45" s="882"/>
      <c r="E45" s="882"/>
      <c r="F45" s="882"/>
      <c r="G45" s="360"/>
      <c r="H45" s="126"/>
      <c r="I45" s="367"/>
    </row>
    <row r="46" spans="1:9" ht="15.6">
      <c r="A46" s="124"/>
      <c r="B46" s="124" t="s">
        <v>126</v>
      </c>
      <c r="C46" s="125">
        <v>21212</v>
      </c>
      <c r="D46" s="125">
        <v>27113</v>
      </c>
      <c r="E46" s="125">
        <v>4060</v>
      </c>
      <c r="F46" s="125">
        <v>28847</v>
      </c>
      <c r="G46" s="360">
        <v>81232</v>
      </c>
      <c r="H46" s="125">
        <v>-6907</v>
      </c>
      <c r="I46" s="360">
        <v>74325</v>
      </c>
    </row>
    <row r="47" spans="1:9" ht="15.6">
      <c r="A47" s="124"/>
      <c r="B47" s="124" t="s">
        <v>94</v>
      </c>
      <c r="C47" s="125"/>
      <c r="D47" s="125"/>
      <c r="E47" s="125">
        <v>1188</v>
      </c>
      <c r="F47" s="125"/>
      <c r="G47" s="360">
        <v>1188</v>
      </c>
      <c r="H47" s="503"/>
      <c r="I47" s="360">
        <v>1188</v>
      </c>
    </row>
    <row r="48" spans="1:9" ht="16.2" thickBot="1">
      <c r="A48" s="124"/>
      <c r="B48" s="215" t="s">
        <v>149</v>
      </c>
      <c r="C48" s="217"/>
      <c r="D48" s="217"/>
      <c r="E48" s="217"/>
      <c r="F48" s="217"/>
      <c r="G48" s="368"/>
      <c r="H48" s="217">
        <v>20205.722000000002</v>
      </c>
      <c r="I48" s="363">
        <v>20205.722000000002</v>
      </c>
    </row>
    <row r="49" spans="1:9" ht="15.6">
      <c r="A49" s="220"/>
      <c r="B49" s="124"/>
      <c r="C49" s="124"/>
      <c r="D49" s="124"/>
      <c r="E49" s="124"/>
      <c r="F49" s="124"/>
      <c r="G49" s="365"/>
      <c r="H49" s="124"/>
      <c r="I49" s="355"/>
    </row>
    <row r="50" spans="1:9" ht="15.6" hidden="1">
      <c r="A50" s="124"/>
      <c r="B50" s="124"/>
      <c r="C50" s="125"/>
      <c r="D50" s="125"/>
      <c r="E50" s="125"/>
      <c r="F50" s="125"/>
      <c r="G50" s="360"/>
      <c r="H50" s="125"/>
      <c r="I50" s="360"/>
    </row>
    <row r="51" spans="1:9" ht="15.6">
      <c r="A51" s="124"/>
      <c r="B51" s="124" t="s">
        <v>33</v>
      </c>
      <c r="C51" s="125">
        <v>5560</v>
      </c>
      <c r="D51" s="125">
        <v>3441</v>
      </c>
      <c r="E51" s="125">
        <v>418</v>
      </c>
      <c r="F51" s="125">
        <v>1918</v>
      </c>
      <c r="G51" s="360">
        <v>11337</v>
      </c>
      <c r="H51" s="125">
        <v>-3441</v>
      </c>
      <c r="I51" s="360">
        <v>7896</v>
      </c>
    </row>
    <row r="52" spans="1:9" ht="15.6">
      <c r="A52" s="124"/>
      <c r="B52" s="124" t="s">
        <v>6</v>
      </c>
      <c r="C52" s="125"/>
      <c r="D52" s="125"/>
      <c r="E52" s="125"/>
      <c r="F52" s="125"/>
      <c r="G52" s="361">
        <v>9774</v>
      </c>
      <c r="H52" s="125">
        <v>-3466</v>
      </c>
      <c r="I52" s="360">
        <v>6308</v>
      </c>
    </row>
    <row r="53" spans="1:9" ht="15.6">
      <c r="A53" s="124"/>
      <c r="B53" s="225" t="s">
        <v>104</v>
      </c>
      <c r="C53" s="221"/>
      <c r="D53" s="221"/>
      <c r="E53" s="221"/>
      <c r="F53" s="221"/>
      <c r="G53" s="360">
        <v>21111</v>
      </c>
      <c r="H53" s="221">
        <v>-6907</v>
      </c>
      <c r="I53" s="362">
        <v>14204</v>
      </c>
    </row>
    <row r="54" spans="1:9" ht="6" customHeight="1" thickBot="1">
      <c r="A54" s="124"/>
      <c r="B54" s="215"/>
      <c r="C54" s="217"/>
      <c r="D54" s="217"/>
      <c r="E54" s="217"/>
      <c r="F54" s="217"/>
      <c r="G54" s="363"/>
      <c r="H54" s="217">
        <v>19</v>
      </c>
      <c r="I54" s="363"/>
    </row>
    <row r="55" spans="1:9" ht="15.6">
      <c r="A55" s="124"/>
      <c r="B55" s="124"/>
      <c r="C55" s="125"/>
      <c r="D55" s="125"/>
      <c r="E55" s="125"/>
      <c r="F55" s="125"/>
      <c r="G55" s="360"/>
      <c r="H55" s="125"/>
      <c r="I55" s="360"/>
    </row>
    <row r="56" spans="1:9" ht="15.6">
      <c r="A56" s="124"/>
      <c r="B56" s="124" t="s">
        <v>959</v>
      </c>
      <c r="C56" s="26">
        <v>-353.04969628891013</v>
      </c>
      <c r="D56" s="26">
        <v>6036.3991753430701</v>
      </c>
      <c r="E56" s="26">
        <v>707.82186703172999</v>
      </c>
      <c r="F56" s="26">
        <v>-309.98091432000001</v>
      </c>
      <c r="G56" s="360">
        <v>6081.19043176589</v>
      </c>
      <c r="H56" s="125">
        <v>-6036.3991753430701</v>
      </c>
      <c r="I56" s="360">
        <v>44.79125642281997</v>
      </c>
    </row>
    <row r="57" spans="1:9" ht="15.6">
      <c r="A57" s="124"/>
      <c r="B57" s="124" t="s">
        <v>401</v>
      </c>
      <c r="C57" s="26">
        <v>-140.0430842638998</v>
      </c>
      <c r="D57" s="26">
        <v>5181.7030934223021</v>
      </c>
      <c r="E57" s="26">
        <v>390.27513752011799</v>
      </c>
      <c r="F57" s="26">
        <v>-120.21164731999988</v>
      </c>
      <c r="G57" s="360">
        <v>5311.7234993585207</v>
      </c>
      <c r="H57" s="125">
        <v>-2863.7030934223021</v>
      </c>
      <c r="I57" s="360">
        <v>2448.0204059362186</v>
      </c>
    </row>
    <row r="58" spans="1:9" ht="15.6">
      <c r="A58" s="124"/>
      <c r="B58" s="124" t="s">
        <v>392</v>
      </c>
      <c r="C58" s="400">
        <v>-2391.9275098537596</v>
      </c>
      <c r="D58" s="26">
        <v>-1562.8394015093299</v>
      </c>
      <c r="E58" s="400">
        <v>-275.60889081556098</v>
      </c>
      <c r="F58" s="400">
        <v>235.46890909999999</v>
      </c>
      <c r="G58" s="360">
        <v>-3995.9068930786507</v>
      </c>
      <c r="H58" s="125">
        <v>1562.8394015093299</v>
      </c>
      <c r="I58" s="360">
        <v>-2433.0674915693207</v>
      </c>
    </row>
    <row r="59" spans="1:9" ht="15.6">
      <c r="A59" s="124"/>
      <c r="B59" s="124" t="s">
        <v>580</v>
      </c>
      <c r="C59" s="400">
        <v>902.90346148000003</v>
      </c>
      <c r="D59" s="400">
        <v>-26.0305</v>
      </c>
      <c r="E59" s="400">
        <v>-2.3195768381369999</v>
      </c>
      <c r="F59" s="26">
        <v>-597.95600000000002</v>
      </c>
      <c r="G59" s="360">
        <v>276.59738464186307</v>
      </c>
      <c r="H59" s="125">
        <v>26.0305</v>
      </c>
      <c r="I59" s="360">
        <v>302.62788464186309</v>
      </c>
    </row>
    <row r="60" spans="1:9" ht="16.2" thickBot="1">
      <c r="A60" s="124"/>
      <c r="B60" s="215"/>
      <c r="C60" s="217"/>
      <c r="D60" s="217"/>
      <c r="E60" s="217"/>
      <c r="F60" s="217"/>
      <c r="G60" s="363"/>
      <c r="H60" s="217"/>
      <c r="I60" s="363"/>
    </row>
    <row r="61" spans="1:9" ht="15.6">
      <c r="A61" s="124"/>
      <c r="B61" s="124" t="s">
        <v>105</v>
      </c>
      <c r="C61" s="26">
        <v>1978.2348101639798</v>
      </c>
      <c r="D61" s="26">
        <v>1767.0858298134999</v>
      </c>
      <c r="E61" s="26">
        <v>274.61719001893499</v>
      </c>
      <c r="F61" s="26">
        <v>30.142404900000002</v>
      </c>
      <c r="G61" s="360">
        <v>4050.0802348964153</v>
      </c>
      <c r="H61" s="125">
        <v>-1767.0858298134999</v>
      </c>
      <c r="I61" s="360">
        <v>2282.9944050829154</v>
      </c>
    </row>
    <row r="62" spans="1:9" ht="9.6" customHeight="1" thickBot="1">
      <c r="A62" s="124"/>
      <c r="B62" s="215"/>
      <c r="C62" s="217"/>
      <c r="D62" s="217"/>
      <c r="E62" s="217"/>
      <c r="F62" s="217"/>
      <c r="G62" s="363"/>
      <c r="H62" s="217"/>
      <c r="I62" s="363"/>
    </row>
    <row r="63" spans="1:9" ht="15.6">
      <c r="A63" s="124"/>
      <c r="B63" s="124"/>
      <c r="C63" s="125"/>
      <c r="D63" s="125"/>
      <c r="E63" s="125"/>
      <c r="F63" s="125"/>
      <c r="G63" s="360"/>
      <c r="H63" s="125"/>
      <c r="I63" s="360"/>
    </row>
    <row r="64" spans="1:9" ht="15.6">
      <c r="A64" s="124"/>
      <c r="B64" s="124" t="s">
        <v>11</v>
      </c>
      <c r="C64" s="26">
        <v>703.22959280512703</v>
      </c>
      <c r="D64" s="26">
        <v>1541.4110601039999</v>
      </c>
      <c r="E64" s="26">
        <v>263.71433331283708</v>
      </c>
      <c r="F64" s="26">
        <v>10.989776769999992</v>
      </c>
      <c r="G64" s="360">
        <v>2519.3447629919638</v>
      </c>
      <c r="H64" s="125">
        <v>-1541.4110601039999</v>
      </c>
      <c r="I64" s="360">
        <v>977.93370288796382</v>
      </c>
    </row>
    <row r="65" spans="1:9" ht="45">
      <c r="A65" s="124"/>
      <c r="B65" s="836" t="s">
        <v>711</v>
      </c>
      <c r="C65" s="770">
        <v>2984</v>
      </c>
      <c r="D65" s="770">
        <v>3006</v>
      </c>
      <c r="E65" s="770">
        <v>377</v>
      </c>
      <c r="F65" s="770">
        <v>0</v>
      </c>
      <c r="G65" s="771">
        <v>6367</v>
      </c>
      <c r="H65" s="780">
        <v>-2611</v>
      </c>
      <c r="I65" s="771">
        <v>3756</v>
      </c>
    </row>
    <row r="66" spans="1:9" ht="15.6">
      <c r="A66" s="124"/>
      <c r="B66" s="124" t="s">
        <v>736</v>
      </c>
      <c r="C66" s="26">
        <v>2804</v>
      </c>
      <c r="D66" s="26">
        <v>2248</v>
      </c>
      <c r="E66" s="26">
        <v>225</v>
      </c>
      <c r="F66" s="26">
        <v>0</v>
      </c>
      <c r="G66" s="360">
        <v>5277</v>
      </c>
      <c r="H66" s="125">
        <v>-2248</v>
      </c>
      <c r="I66" s="360">
        <v>3029</v>
      </c>
    </row>
    <row r="67" spans="1:9" ht="15.6">
      <c r="A67" s="124"/>
      <c r="B67" s="124" t="s">
        <v>961</v>
      </c>
      <c r="C67" s="26">
        <v>0</v>
      </c>
      <c r="D67" s="26">
        <v>0</v>
      </c>
      <c r="E67" s="26">
        <v>0</v>
      </c>
      <c r="F67" s="26">
        <v>1366</v>
      </c>
      <c r="G67" s="360">
        <v>1366</v>
      </c>
      <c r="H67" s="125">
        <v>0</v>
      </c>
      <c r="I67" s="360">
        <v>1366</v>
      </c>
    </row>
    <row r="68" spans="1:9" ht="15.6">
      <c r="A68" s="124"/>
      <c r="B68" s="124" t="s">
        <v>960</v>
      </c>
      <c r="C68" s="124">
        <v>2209</v>
      </c>
      <c r="D68" s="125">
        <v>227</v>
      </c>
      <c r="E68" s="125">
        <v>0</v>
      </c>
      <c r="F68" s="125">
        <v>0</v>
      </c>
      <c r="G68" s="360">
        <v>2436</v>
      </c>
      <c r="H68" s="125">
        <v>-227</v>
      </c>
      <c r="I68" s="360">
        <v>2209</v>
      </c>
    </row>
    <row r="69" spans="1:9" ht="7.2" customHeight="1" thickBot="1">
      <c r="A69" s="124"/>
      <c r="B69" s="215"/>
      <c r="C69" s="217"/>
      <c r="D69" s="217"/>
      <c r="E69" s="217"/>
      <c r="F69" s="217"/>
      <c r="G69" s="363"/>
      <c r="H69" s="217"/>
      <c r="I69" s="363"/>
    </row>
    <row r="70" spans="1:9" ht="16.2" thickBot="1">
      <c r="A70" s="124"/>
      <c r="B70" s="215" t="s">
        <v>811</v>
      </c>
      <c r="C70" s="217">
        <v>-134.93334956208844</v>
      </c>
      <c r="D70" s="217">
        <v>5973.5317649707031</v>
      </c>
      <c r="E70" s="217">
        <v>421.0802069960331</v>
      </c>
      <c r="F70" s="533">
        <v>120.59052305000006</v>
      </c>
      <c r="G70" s="363">
        <v>6381.2691454546421</v>
      </c>
      <c r="H70" s="217">
        <v>-5969.5317649707031</v>
      </c>
      <c r="I70" s="363">
        <v>410.73738048393898</v>
      </c>
    </row>
    <row r="71" spans="1:9" ht="15.6">
      <c r="A71" s="124"/>
      <c r="B71" s="124"/>
      <c r="C71" s="125"/>
      <c r="D71" s="125"/>
      <c r="E71" s="125"/>
      <c r="F71" s="125"/>
      <c r="G71" s="126"/>
      <c r="H71" s="126"/>
      <c r="I71" s="126"/>
    </row>
    <row r="72" spans="1:9" ht="15.6">
      <c r="A72" s="124"/>
      <c r="B72" s="124" t="s">
        <v>178</v>
      </c>
      <c r="C72" s="125"/>
      <c r="D72" s="125"/>
      <c r="E72" s="125"/>
      <c r="F72" s="125"/>
      <c r="G72" s="126"/>
      <c r="H72" s="126"/>
      <c r="I72" s="126"/>
    </row>
    <row r="73" spans="1:9" ht="15.6">
      <c r="A73" s="124"/>
      <c r="B73" s="124" t="s">
        <v>374</v>
      </c>
      <c r="C73" s="125"/>
      <c r="D73" s="125"/>
      <c r="E73" s="125"/>
      <c r="F73" s="125"/>
      <c r="G73" s="126"/>
      <c r="H73" s="126"/>
      <c r="I73" s="126"/>
    </row>
    <row r="74" spans="1:9" ht="16.8">
      <c r="A74" s="124"/>
      <c r="B74" s="664" t="s">
        <v>613</v>
      </c>
      <c r="C74" s="125"/>
      <c r="D74" s="125"/>
      <c r="E74" s="125"/>
      <c r="F74" s="125"/>
      <c r="G74" s="24"/>
      <c r="H74" s="126"/>
      <c r="I74" s="126"/>
    </row>
    <row r="75" spans="1:9" ht="16.8">
      <c r="A75" s="124"/>
      <c r="B75" s="664" t="s">
        <v>839</v>
      </c>
      <c r="C75" s="125"/>
      <c r="D75" s="125"/>
      <c r="E75" s="125"/>
      <c r="F75" s="125"/>
      <c r="G75" s="126"/>
      <c r="H75" s="126"/>
      <c r="I75" s="126"/>
    </row>
    <row r="76" spans="1:9" ht="16.8">
      <c r="A76" s="124"/>
      <c r="B76" s="664" t="s">
        <v>623</v>
      </c>
      <c r="C76" s="125"/>
      <c r="D76" s="125"/>
      <c r="E76" s="125"/>
      <c r="F76" s="125"/>
      <c r="G76" s="126"/>
      <c r="H76" s="126"/>
      <c r="I76" s="126"/>
    </row>
    <row r="77" spans="1:9" ht="16.8">
      <c r="A77" s="124"/>
      <c r="B77" s="664" t="s">
        <v>628</v>
      </c>
      <c r="C77" s="125"/>
      <c r="D77" s="125"/>
      <c r="E77" s="125"/>
      <c r="F77" s="125"/>
      <c r="G77" s="126"/>
      <c r="H77" s="126"/>
      <c r="I77" s="126"/>
    </row>
    <row r="78" spans="1:9" ht="15.6">
      <c r="A78" s="124"/>
      <c r="B78" s="664" t="s">
        <v>812</v>
      </c>
      <c r="C78" s="125"/>
      <c r="D78" s="125"/>
      <c r="E78" s="125"/>
      <c r="F78" s="125"/>
      <c r="G78" s="126"/>
      <c r="H78" s="126"/>
      <c r="I78" s="126"/>
    </row>
  </sheetData>
  <customSheetViews>
    <customSheetView guid="{24C5F6D1-AC73-4939-BE3B-CE6EF1966359}" printArea="1" hiddenRows="1" topLeftCell="A15">
      <selection activeCell="B63" sqref="B63"/>
      <pageMargins left="0.88744094488188985" right="0.27559055118110237" top="0.23622047244094491" bottom="0.19685039370078741" header="0.23622047244094491" footer="0.19685039370078741"/>
      <pageSetup scale="56" orientation="portrait" r:id="rId1"/>
      <headerFooter alignWithMargins="0"/>
    </customSheetView>
    <customSheetView guid="{AEAF5D03-0CD3-48DD-91C0-E80B9C3D78F9}" scale="80" printArea="1" hiddenRows="1" topLeftCell="A46">
      <selection activeCell="B60" sqref="B60"/>
      <pageMargins left="0.47244094488188981" right="0.27559055118110237" top="0.23622047244094491" bottom="0.19685039370078741" header="0.23622047244094491" footer="0.19685039370078741"/>
      <pageSetup paperSize="9" scale="61" orientation="portrait" r:id="rId2"/>
      <headerFooter alignWithMargins="0"/>
    </customSheetView>
    <customSheetView guid="{505E04CA-24D9-4382-A744-2C436DB5964A}" scale="60" showPageBreaks="1" showGridLines="0" fitToPage="1" printArea="1" view="pageBreakPreview" topLeftCell="A18">
      <selection activeCell="B2" sqref="B2"/>
      <pageMargins left="0.47244094488188981" right="0.27559055118110237" top="0.23622047244094491" bottom="0.19685039370078741" header="0.23622047244094491" footer="0.19685039370078741"/>
      <pageSetup paperSize="9" scale="62" orientation="portrait" r:id="rId3"/>
      <headerFooter alignWithMargins="0"/>
    </customSheetView>
  </customSheetViews>
  <mergeCells count="1">
    <mergeCell ref="C45:F45"/>
  </mergeCells>
  <pageMargins left="0.88744094488188985" right="0.27559055118110237" top="0.23622047244094491" bottom="0.19685039370078741" header="0.23622047244094491" footer="0.19685039370078741"/>
  <pageSetup scale="56" orientation="portrait" r:id="rId4"/>
  <headerFooter alignWithMargins="0"/>
  <customProperties>
    <customPr name="SheetOptions" r:id="rId5"/>
  </customProperties>
  <drawing r:id="rId6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114"/>
  <sheetViews>
    <sheetView workbookViewId="0"/>
  </sheetViews>
  <sheetFormatPr defaultColWidth="9.33203125" defaultRowHeight="13.2"/>
  <cols>
    <col min="1" max="1" width="5.44140625" bestFit="1" customWidth="1"/>
    <col min="2" max="3" width="3.5546875" customWidth="1"/>
    <col min="4" max="4" width="84.6640625" customWidth="1"/>
    <col min="5" max="5" width="13.6640625" bestFit="1" customWidth="1"/>
    <col min="6" max="6" width="12.44140625" customWidth="1"/>
    <col min="7" max="7" width="10.6640625" bestFit="1" customWidth="1"/>
    <col min="8" max="8" width="10.6640625" customWidth="1"/>
    <col min="9" max="9" width="14.88671875" customWidth="1"/>
    <col min="10" max="10" width="24.5546875" customWidth="1"/>
    <col min="11" max="11" width="22.44140625" customWidth="1"/>
    <col min="12" max="12" width="17.44140625" customWidth="1"/>
    <col min="13" max="17" width="18.5546875" customWidth="1"/>
    <col min="18" max="18" width="9.44140625" bestFit="1" customWidth="1"/>
    <col min="19" max="19" width="10.6640625" bestFit="1" customWidth="1"/>
    <col min="20" max="20" width="11" bestFit="1" customWidth="1"/>
    <col min="21" max="21" width="12" bestFit="1" customWidth="1"/>
    <col min="26" max="26" width="10.44140625" bestFit="1" customWidth="1"/>
    <col min="38" max="38" width="9.33203125" customWidth="1"/>
  </cols>
  <sheetData>
    <row r="1" spans="1:9" ht="15" customHeight="1">
      <c r="A1" s="124"/>
      <c r="B1" s="124"/>
      <c r="C1" s="124"/>
      <c r="D1" s="124"/>
      <c r="E1" s="125"/>
      <c r="F1" s="125"/>
      <c r="G1" s="125"/>
      <c r="H1" s="124"/>
      <c r="I1" s="125"/>
    </row>
    <row r="2" spans="1:9" ht="30.6" customHeight="1">
      <c r="A2" s="3"/>
      <c r="B2" s="722" t="s">
        <v>366</v>
      </c>
      <c r="C2" s="124"/>
      <c r="D2" s="124"/>
      <c r="E2" s="125"/>
      <c r="F2" s="125"/>
      <c r="G2" s="125"/>
      <c r="H2" s="124"/>
      <c r="I2" s="126" t="s">
        <v>194</v>
      </c>
    </row>
    <row r="3" spans="1:9" ht="8.1" customHeight="1">
      <c r="A3" s="3"/>
      <c r="B3" s="124"/>
      <c r="C3" s="124"/>
      <c r="D3" s="124"/>
      <c r="E3" s="125"/>
      <c r="F3" s="125"/>
      <c r="G3" s="125"/>
      <c r="H3" s="124"/>
      <c r="I3" s="125"/>
    </row>
    <row r="4" spans="1:9" ht="15" customHeight="1">
      <c r="A4" s="3"/>
      <c r="B4" s="123" t="s">
        <v>659</v>
      </c>
      <c r="C4" s="124"/>
      <c r="D4" s="124"/>
      <c r="E4" s="125"/>
      <c r="F4" s="125"/>
      <c r="G4" s="125"/>
      <c r="H4" s="124"/>
      <c r="I4" s="125"/>
    </row>
    <row r="5" spans="1:9" ht="14.25" customHeight="1">
      <c r="A5" s="124"/>
      <c r="B5" s="124"/>
      <c r="C5" s="124"/>
      <c r="D5" s="124"/>
      <c r="E5" s="125"/>
      <c r="F5" s="125"/>
      <c r="G5" s="125"/>
      <c r="H5" s="124"/>
      <c r="I5" s="125"/>
    </row>
    <row r="6" spans="1:9" ht="14.25" customHeight="1">
      <c r="A6" s="218">
        <v>2</v>
      </c>
      <c r="B6" s="123" t="s">
        <v>646</v>
      </c>
      <c r="C6" s="124"/>
      <c r="D6" s="124"/>
      <c r="E6" s="125"/>
      <c r="F6" s="125"/>
      <c r="G6" s="125"/>
      <c r="H6" s="124"/>
      <c r="I6" s="125"/>
    </row>
    <row r="7" spans="1:9" ht="14.25" customHeight="1">
      <c r="A7" s="218"/>
      <c r="B7" s="10" t="s">
        <v>647</v>
      </c>
      <c r="C7" s="124"/>
      <c r="D7" s="124"/>
      <c r="E7" s="125"/>
      <c r="F7" s="125"/>
      <c r="G7" s="125"/>
      <c r="H7" s="124"/>
      <c r="I7" s="125"/>
    </row>
    <row r="8" spans="1:9" ht="14.25" customHeight="1">
      <c r="A8" s="124"/>
      <c r="B8" s="124"/>
      <c r="C8" s="124"/>
      <c r="D8" s="124"/>
      <c r="E8" s="125"/>
      <c r="F8" s="125"/>
      <c r="G8" s="125"/>
      <c r="H8" s="124"/>
      <c r="I8" s="125"/>
    </row>
    <row r="9" spans="1:9" ht="15" customHeight="1">
      <c r="A9" s="124"/>
      <c r="B9" s="228" t="s">
        <v>644</v>
      </c>
      <c r="C9" s="213"/>
      <c r="D9" s="213"/>
      <c r="E9" s="125"/>
      <c r="F9" s="125"/>
      <c r="G9" s="125"/>
      <c r="H9" s="213"/>
      <c r="I9" s="125"/>
    </row>
    <row r="10" spans="1:9" ht="15" customHeight="1">
      <c r="A10" s="124"/>
      <c r="B10" s="124" t="s">
        <v>645</v>
      </c>
      <c r="C10" s="213"/>
      <c r="D10" s="124"/>
      <c r="E10" s="125"/>
      <c r="F10" s="125"/>
      <c r="G10" s="125"/>
      <c r="H10" s="124"/>
      <c r="I10" s="125"/>
    </row>
    <row r="11" spans="1:9" ht="6" customHeight="1" thickBot="1">
      <c r="A11" s="124"/>
      <c r="B11" s="215"/>
      <c r="C11" s="215"/>
      <c r="D11" s="215"/>
      <c r="E11" s="216"/>
      <c r="F11" s="216"/>
      <c r="G11" s="216"/>
      <c r="H11" s="215"/>
      <c r="I11" s="217"/>
    </row>
    <row r="12" spans="1:9" ht="17.100000000000001" customHeight="1">
      <c r="A12" s="124"/>
      <c r="B12" s="355"/>
      <c r="C12" s="365"/>
      <c r="D12" s="365"/>
      <c r="E12" s="356"/>
      <c r="F12" s="356"/>
      <c r="G12" s="356"/>
      <c r="H12" s="355"/>
      <c r="I12" s="483" t="s">
        <v>31</v>
      </c>
    </row>
    <row r="13" spans="1:9" ht="15.6">
      <c r="A13" s="124"/>
      <c r="B13" s="355"/>
      <c r="C13" s="365"/>
      <c r="D13" s="365"/>
      <c r="E13" s="883"/>
      <c r="F13" s="883"/>
      <c r="G13" s="612"/>
      <c r="H13" s="365"/>
      <c r="I13" s="483" t="s">
        <v>95</v>
      </c>
    </row>
    <row r="14" spans="1:9" ht="18" customHeight="1">
      <c r="A14" s="124"/>
      <c r="B14" s="355"/>
      <c r="C14" s="365"/>
      <c r="D14" s="365"/>
      <c r="E14" s="508" t="s">
        <v>68</v>
      </c>
      <c r="F14" s="508" t="s">
        <v>69</v>
      </c>
      <c r="G14" s="508" t="s">
        <v>455</v>
      </c>
      <c r="H14" s="507" t="s">
        <v>107</v>
      </c>
      <c r="I14" s="482" t="s">
        <v>37</v>
      </c>
    </row>
    <row r="15" spans="1:9" ht="16.2" thickBot="1">
      <c r="A15" s="124"/>
      <c r="B15" s="359" t="s">
        <v>220</v>
      </c>
      <c r="C15" s="369"/>
      <c r="D15" s="369"/>
      <c r="E15" s="509" t="s">
        <v>73</v>
      </c>
      <c r="F15" s="509" t="s">
        <v>73</v>
      </c>
      <c r="G15" s="509" t="s">
        <v>73</v>
      </c>
      <c r="H15" s="509" t="s">
        <v>73</v>
      </c>
      <c r="I15" s="487" t="s">
        <v>73</v>
      </c>
    </row>
    <row r="16" spans="1:9" ht="15.75" customHeight="1">
      <c r="A16" s="123" t="s">
        <v>67</v>
      </c>
      <c r="B16" s="123" t="s">
        <v>956</v>
      </c>
      <c r="C16" s="124"/>
      <c r="D16" s="124"/>
      <c r="E16" s="125"/>
      <c r="F16" s="125"/>
      <c r="G16" s="125"/>
      <c r="H16" s="124"/>
      <c r="I16" s="360"/>
    </row>
    <row r="17" spans="1:9" ht="15.6">
      <c r="A17" s="124"/>
      <c r="B17" s="123"/>
      <c r="C17" s="124"/>
      <c r="D17" s="124"/>
      <c r="E17" s="125"/>
      <c r="F17" s="125"/>
      <c r="G17" s="125"/>
      <c r="H17" s="124"/>
      <c r="I17" s="360"/>
    </row>
    <row r="18" spans="1:9" ht="15.6">
      <c r="A18" s="124"/>
      <c r="B18" s="124" t="s">
        <v>49</v>
      </c>
      <c r="C18" s="124"/>
      <c r="D18" s="124"/>
      <c r="E18" s="26">
        <v>9354.28421042642</v>
      </c>
      <c r="F18" s="26">
        <v>4186.0895020718399</v>
      </c>
      <c r="G18" s="26">
        <v>37.327621619999995</v>
      </c>
      <c r="H18" s="26">
        <v>69.236000000000004</v>
      </c>
      <c r="I18" s="360">
        <v>13645.93733411826</v>
      </c>
    </row>
    <row r="19" spans="1:9" ht="15.6">
      <c r="A19" s="124"/>
      <c r="B19" s="124" t="s">
        <v>38</v>
      </c>
      <c r="C19" s="124"/>
      <c r="D19" s="124"/>
      <c r="E19" s="26">
        <v>-6016.7283761999997</v>
      </c>
      <c r="F19" s="26">
        <v>-3089.9789197150199</v>
      </c>
      <c r="G19" s="26">
        <v>-31.4772391895129</v>
      </c>
      <c r="H19" s="26">
        <v>-74.179529299999999</v>
      </c>
      <c r="I19" s="360">
        <v>-9212.3640644045317</v>
      </c>
    </row>
    <row r="20" spans="1:9" ht="15.6">
      <c r="A20" s="124"/>
      <c r="B20" s="124" t="s">
        <v>108</v>
      </c>
      <c r="C20" s="124"/>
      <c r="D20" s="124"/>
      <c r="E20" s="26">
        <v>46.066794690000002</v>
      </c>
      <c r="F20" s="26">
        <v>62.590560070000002</v>
      </c>
      <c r="G20" s="26">
        <v>36.143893649999995</v>
      </c>
      <c r="H20" s="26">
        <v>28.643999999999998</v>
      </c>
      <c r="I20" s="360">
        <v>174.44524841</v>
      </c>
    </row>
    <row r="21" spans="1:9" ht="15.6">
      <c r="A21" s="124"/>
      <c r="B21" s="124" t="s">
        <v>23</v>
      </c>
      <c r="C21" s="124"/>
      <c r="D21" s="124"/>
      <c r="E21" s="26">
        <v>-231.75244172999999</v>
      </c>
      <c r="F21" s="26">
        <v>-68.565394669999989</v>
      </c>
      <c r="G21" s="26">
        <v>-613.32165508340802</v>
      </c>
      <c r="H21" s="26">
        <v>-10.564</v>
      </c>
      <c r="I21" s="360">
        <v>-925.2034914834079</v>
      </c>
    </row>
    <row r="22" spans="1:9" ht="6" customHeight="1">
      <c r="A22" s="124"/>
      <c r="B22" s="128"/>
      <c r="C22" s="128"/>
      <c r="D22" s="128"/>
      <c r="E22" s="129"/>
      <c r="F22" s="128"/>
      <c r="G22" s="128"/>
      <c r="H22" s="127"/>
      <c r="I22" s="361"/>
    </row>
    <row r="23" spans="1:9" ht="3" customHeight="1">
      <c r="A23" s="124"/>
      <c r="B23" s="124"/>
      <c r="C23" s="124"/>
      <c r="D23" s="124"/>
      <c r="E23" s="125"/>
      <c r="F23" s="125"/>
      <c r="G23" s="125"/>
      <c r="H23" s="124"/>
      <c r="I23" s="360"/>
    </row>
    <row r="24" spans="1:9" ht="15" customHeight="1">
      <c r="A24" s="124"/>
      <c r="B24" s="123" t="s">
        <v>124</v>
      </c>
      <c r="C24" s="124"/>
      <c r="D24" s="124"/>
      <c r="E24" s="26">
        <v>3150.87018718642</v>
      </c>
      <c r="F24" s="26">
        <v>1090.1357477568201</v>
      </c>
      <c r="G24" s="26">
        <v>-571.32737900292091</v>
      </c>
      <c r="H24" s="26">
        <v>13.136470700000004</v>
      </c>
      <c r="I24" s="360">
        <v>3682.8150266403204</v>
      </c>
    </row>
    <row r="25" spans="1:9" ht="3" customHeight="1">
      <c r="A25" s="124"/>
      <c r="B25" s="123"/>
      <c r="C25" s="124"/>
      <c r="D25" s="124"/>
      <c r="E25" s="125"/>
      <c r="F25" s="125"/>
      <c r="G25" s="125"/>
      <c r="H25" s="124"/>
      <c r="I25" s="360"/>
    </row>
    <row r="26" spans="1:9" ht="15.6">
      <c r="A26" s="124"/>
      <c r="B26" s="124" t="s">
        <v>55</v>
      </c>
      <c r="C26" s="124"/>
      <c r="D26" s="124"/>
      <c r="E26" s="26">
        <v>22.694324639999998</v>
      </c>
      <c r="F26" s="26">
        <v>86.970518810000044</v>
      </c>
      <c r="G26" s="26">
        <v>7.6881773999999998</v>
      </c>
      <c r="H26" s="26">
        <v>17.474</v>
      </c>
      <c r="I26" s="360">
        <v>134.82702085000003</v>
      </c>
    </row>
    <row r="27" spans="1:9" ht="15.6">
      <c r="A27" s="124"/>
      <c r="B27" s="124" t="s">
        <v>93</v>
      </c>
      <c r="C27" s="124"/>
      <c r="D27" s="124"/>
      <c r="E27" s="26">
        <v>-122.88644723</v>
      </c>
      <c r="F27" s="26">
        <v>-14.163696393663997</v>
      </c>
      <c r="G27" s="26">
        <v>-15.939768191600024</v>
      </c>
      <c r="H27" s="26">
        <v>-39.451000000000001</v>
      </c>
      <c r="I27" s="360">
        <v>-192.440911815264</v>
      </c>
    </row>
    <row r="28" spans="1:9" ht="15.6">
      <c r="A28" s="124"/>
      <c r="B28" s="124" t="s">
        <v>710</v>
      </c>
      <c r="C28" s="124"/>
      <c r="D28" s="124"/>
      <c r="E28" s="26">
        <v>0</v>
      </c>
      <c r="F28" s="26">
        <v>0</v>
      </c>
      <c r="G28" s="26">
        <v>-46.502536710000001</v>
      </c>
      <c r="H28" s="26">
        <v>0</v>
      </c>
      <c r="I28" s="360">
        <v>-46.502536710000001</v>
      </c>
    </row>
    <row r="29" spans="1:9" ht="15.6">
      <c r="A29" s="124"/>
      <c r="B29" s="129" t="s">
        <v>20</v>
      </c>
      <c r="C29" s="128"/>
      <c r="D29" s="128"/>
      <c r="E29" s="98">
        <v>-824.62155084569997</v>
      </c>
      <c r="F29" s="98">
        <v>-337.001849269974</v>
      </c>
      <c r="G29" s="98">
        <v>0.70799999999999996</v>
      </c>
      <c r="H29" s="98">
        <v>48.375010000000003</v>
      </c>
      <c r="I29" s="361">
        <v>-1112.540390115674</v>
      </c>
    </row>
    <row r="30" spans="1:9" ht="21.6" customHeight="1">
      <c r="A30" s="124"/>
      <c r="B30" s="123" t="s">
        <v>598</v>
      </c>
      <c r="C30" s="124"/>
      <c r="D30" s="124"/>
      <c r="E30" s="26">
        <v>2226.0565137507201</v>
      </c>
      <c r="F30" s="26">
        <v>825.94072090318218</v>
      </c>
      <c r="G30" s="26">
        <v>-625.37350650452095</v>
      </c>
      <c r="H30" s="26">
        <v>38.534480700000003</v>
      </c>
      <c r="I30" s="360">
        <v>2466.1582088493824</v>
      </c>
    </row>
    <row r="31" spans="1:9" ht="21" customHeight="1">
      <c r="A31" s="124"/>
      <c r="B31" s="124" t="s">
        <v>128</v>
      </c>
      <c r="C31" s="124"/>
      <c r="D31" s="124"/>
      <c r="E31" s="26">
        <v>-1023.986</v>
      </c>
      <c r="F31" s="26">
        <v>-143.30699999999999</v>
      </c>
      <c r="G31" s="26">
        <v>0</v>
      </c>
      <c r="H31" s="124">
        <v>0</v>
      </c>
      <c r="I31" s="360">
        <v>-1167.2929999999999</v>
      </c>
    </row>
    <row r="32" spans="1:9" ht="3" customHeight="1">
      <c r="A32" s="124"/>
      <c r="B32" s="127"/>
      <c r="C32" s="127"/>
      <c r="D32" s="127"/>
      <c r="E32" s="129"/>
      <c r="F32" s="129"/>
      <c r="G32" s="129"/>
      <c r="H32" s="127"/>
      <c r="I32" s="361"/>
    </row>
    <row r="33" spans="1:9" ht="15.6">
      <c r="A33" s="124"/>
      <c r="B33" s="123" t="s">
        <v>607</v>
      </c>
      <c r="C33" s="124"/>
      <c r="D33" s="124"/>
      <c r="E33" s="124">
        <v>1202.0705137507202</v>
      </c>
      <c r="F33" s="124">
        <v>682.63372090318217</v>
      </c>
      <c r="G33" s="124">
        <v>-625.37350650452095</v>
      </c>
      <c r="H33" s="26">
        <v>38.534480700000003</v>
      </c>
      <c r="I33" s="355">
        <v>1298.8652088493825</v>
      </c>
    </row>
    <row r="34" spans="1:9" ht="3" customHeight="1" thickBot="1">
      <c r="A34" s="124"/>
      <c r="B34" s="219"/>
      <c r="C34" s="215"/>
      <c r="D34" s="215"/>
      <c r="E34" s="217"/>
      <c r="F34" s="217"/>
      <c r="G34" s="217"/>
      <c r="H34" s="215"/>
      <c r="I34" s="363"/>
    </row>
    <row r="35" spans="1:9" ht="15.6">
      <c r="A35" s="124"/>
      <c r="B35" s="123" t="s">
        <v>391</v>
      </c>
      <c r="C35" s="124"/>
      <c r="D35" s="124"/>
      <c r="E35" s="125">
        <v>1202.0705137507202</v>
      </c>
      <c r="F35" s="125">
        <v>682.63372090318217</v>
      </c>
      <c r="G35" s="125">
        <v>-578.87096979452099</v>
      </c>
      <c r="H35" s="124">
        <v>38.534480700000003</v>
      </c>
      <c r="I35" s="360">
        <v>1345.3677455593813</v>
      </c>
    </row>
    <row r="36" spans="1:9" ht="3" customHeight="1" thickBot="1">
      <c r="A36" s="124"/>
      <c r="B36" s="215"/>
      <c r="C36" s="215"/>
      <c r="D36" s="215"/>
      <c r="E36" s="217"/>
      <c r="F36" s="217"/>
      <c r="G36" s="217"/>
      <c r="H36" s="215"/>
      <c r="I36" s="363"/>
    </row>
    <row r="37" spans="1:9" ht="7.2" customHeight="1">
      <c r="A37" s="124"/>
      <c r="B37" s="124"/>
      <c r="C37" s="124"/>
      <c r="D37" s="124"/>
      <c r="E37" s="125"/>
      <c r="F37" s="125"/>
      <c r="G37" s="125"/>
      <c r="H37" s="124"/>
      <c r="I37" s="360"/>
    </row>
    <row r="38" spans="1:9" ht="15.6">
      <c r="A38" s="124"/>
      <c r="B38" s="123" t="s">
        <v>1</v>
      </c>
      <c r="C38" s="124"/>
      <c r="D38" s="124"/>
      <c r="E38" s="125"/>
      <c r="F38" s="125"/>
      <c r="G38" s="125"/>
      <c r="H38" s="124"/>
      <c r="I38" s="360"/>
    </row>
    <row r="39" spans="1:9" ht="3" customHeight="1">
      <c r="A39" s="124"/>
      <c r="B39" s="124"/>
      <c r="C39" s="124"/>
      <c r="D39" s="124"/>
      <c r="E39" s="125"/>
      <c r="F39" s="125"/>
      <c r="G39" s="125"/>
      <c r="H39" s="124"/>
      <c r="I39" s="360"/>
    </row>
    <row r="40" spans="1:9" ht="15.6">
      <c r="A40" s="124"/>
      <c r="B40" s="124" t="s">
        <v>109</v>
      </c>
      <c r="C40" s="124"/>
      <c r="D40" s="124"/>
      <c r="E40" s="26">
        <v>14813.212947985001</v>
      </c>
      <c r="F40" s="26">
        <v>5428.2990504951995</v>
      </c>
      <c r="G40" s="26">
        <v>4204.2849476585097</v>
      </c>
      <c r="H40" s="26">
        <v>1049.9915159060001</v>
      </c>
      <c r="I40" s="360">
        <v>25494.788462044711</v>
      </c>
    </row>
    <row r="41" spans="1:9" ht="15.6">
      <c r="A41" s="124"/>
      <c r="B41" s="124" t="s">
        <v>33</v>
      </c>
      <c r="C41" s="124"/>
      <c r="D41" s="124"/>
      <c r="E41" s="26">
        <v>1791.0869779183904</v>
      </c>
      <c r="F41" s="26">
        <v>849.0979938695009</v>
      </c>
      <c r="G41" s="26">
        <v>382.02617061544515</v>
      </c>
      <c r="H41" s="26">
        <v>1884.004487667142</v>
      </c>
      <c r="I41" s="360">
        <v>4906.2156300704783</v>
      </c>
    </row>
    <row r="42" spans="1:9" ht="15.6">
      <c r="A42" s="124"/>
      <c r="B42" s="127" t="s">
        <v>6</v>
      </c>
      <c r="C42" s="127"/>
      <c r="D42" s="127"/>
      <c r="E42" s="129"/>
      <c r="F42" s="129"/>
      <c r="G42" s="129"/>
      <c r="H42" s="127"/>
      <c r="I42" s="361">
        <v>3154</v>
      </c>
    </row>
    <row r="43" spans="1:9" ht="15.6">
      <c r="A43" s="124"/>
      <c r="B43" s="225" t="s">
        <v>104</v>
      </c>
      <c r="C43" s="225"/>
      <c r="D43" s="225"/>
      <c r="E43" s="221"/>
      <c r="F43" s="221"/>
      <c r="G43" s="221"/>
      <c r="H43" s="225"/>
      <c r="I43" s="362">
        <v>8060.2156300704783</v>
      </c>
    </row>
    <row r="44" spans="1:9" ht="16.2" thickBot="1">
      <c r="A44" s="124"/>
      <c r="B44" s="215"/>
      <c r="C44" s="215"/>
      <c r="D44" s="215"/>
      <c r="E44" s="217"/>
      <c r="F44" s="217"/>
      <c r="G44" s="217"/>
      <c r="H44" s="215"/>
      <c r="I44" s="363"/>
    </row>
    <row r="45" spans="1:9" ht="15.6">
      <c r="A45" s="124"/>
      <c r="B45" s="124"/>
      <c r="C45" s="124"/>
      <c r="D45" s="124"/>
      <c r="E45" s="125"/>
      <c r="F45" s="125"/>
      <c r="G45" s="125"/>
      <c r="H45" s="124"/>
      <c r="I45" s="360"/>
    </row>
    <row r="46" spans="1:9" ht="10.5" customHeight="1">
      <c r="A46" s="124"/>
      <c r="B46" s="3"/>
      <c r="C46" s="3"/>
      <c r="D46" s="3"/>
      <c r="E46" s="6"/>
      <c r="F46" s="6"/>
      <c r="G46" s="6"/>
      <c r="H46" s="3"/>
      <c r="I46" s="591"/>
    </row>
    <row r="47" spans="1:9" ht="15.75" customHeight="1">
      <c r="A47" s="124"/>
      <c r="B47" s="124" t="s">
        <v>125</v>
      </c>
      <c r="C47" s="124"/>
      <c r="D47" s="124"/>
      <c r="E47" s="26">
        <v>3130.5231343965302</v>
      </c>
      <c r="F47" s="26">
        <v>1254.088799082351</v>
      </c>
      <c r="G47" s="26">
        <v>-201.52232041436201</v>
      </c>
      <c r="H47" s="26">
        <v>-138.31414009</v>
      </c>
      <c r="I47" s="360">
        <v>4044.7754729745188</v>
      </c>
    </row>
    <row r="48" spans="1:9" ht="15.75" customHeight="1">
      <c r="A48" s="124"/>
      <c r="B48" s="124" t="s">
        <v>392</v>
      </c>
      <c r="C48" s="124"/>
      <c r="D48" s="124"/>
      <c r="E48" s="26">
        <v>-795.78703047970498</v>
      </c>
      <c r="F48" s="26">
        <v>-604.39099999999996</v>
      </c>
      <c r="G48" s="26">
        <v>-1022.7926535474401</v>
      </c>
      <c r="H48" s="26">
        <v>59.135000000000005</v>
      </c>
      <c r="I48" s="360">
        <v>-2363.8356840271445</v>
      </c>
    </row>
    <row r="49" spans="1:9" ht="15.75" customHeight="1">
      <c r="A49" s="124"/>
      <c r="B49" s="124" t="s">
        <v>119</v>
      </c>
      <c r="C49" s="124"/>
      <c r="D49" s="124"/>
      <c r="E49" s="26">
        <v>-1725.4762409999998</v>
      </c>
      <c r="F49" s="400">
        <v>-0.14799999999991087</v>
      </c>
      <c r="G49" s="400">
        <v>-126.60400000000004</v>
      </c>
      <c r="H49" s="124">
        <v>-0.27600000000000335</v>
      </c>
      <c r="I49" s="360">
        <v>-1851.5042409999999</v>
      </c>
    </row>
    <row r="50" spans="1:9" ht="4.5" customHeight="1" thickBot="1">
      <c r="A50" s="124"/>
      <c r="B50" s="215"/>
      <c r="C50" s="215"/>
      <c r="D50" s="215"/>
      <c r="E50" s="217"/>
      <c r="F50" s="217"/>
      <c r="G50" s="217"/>
      <c r="H50" s="215"/>
      <c r="I50" s="363"/>
    </row>
    <row r="51" spans="1:9" ht="21" customHeight="1" thickBot="1">
      <c r="A51" s="124"/>
      <c r="B51" s="229" t="s">
        <v>105</v>
      </c>
      <c r="C51" s="229"/>
      <c r="D51" s="229"/>
      <c r="E51" s="211">
        <v>1016.6993682097</v>
      </c>
      <c r="F51" s="211">
        <v>621.72400000000005</v>
      </c>
      <c r="G51" s="211">
        <v>1090.81982553744</v>
      </c>
      <c r="H51" s="229">
        <v>28.864999999999998</v>
      </c>
      <c r="I51" s="366">
        <v>2759.1081937471399</v>
      </c>
    </row>
    <row r="52" spans="1:9" ht="5.7" customHeight="1">
      <c r="A52" s="124"/>
      <c r="B52" s="124"/>
      <c r="C52" s="124"/>
      <c r="D52" s="124"/>
      <c r="E52" s="125"/>
      <c r="F52" s="125"/>
      <c r="G52" s="125"/>
      <c r="H52" s="124"/>
      <c r="I52" s="360"/>
    </row>
    <row r="53" spans="1:9" ht="9" customHeight="1">
      <c r="A53" s="124"/>
      <c r="B53" s="124"/>
      <c r="C53" s="124"/>
      <c r="D53" s="124"/>
      <c r="E53" s="125"/>
      <c r="F53" s="125"/>
      <c r="G53" s="125"/>
      <c r="H53" s="124"/>
      <c r="I53" s="360"/>
    </row>
    <row r="54" spans="1:9" ht="18.75" customHeight="1">
      <c r="A54" s="124"/>
      <c r="B54" s="124" t="s">
        <v>11</v>
      </c>
      <c r="C54" s="124"/>
      <c r="D54" s="124"/>
      <c r="E54" s="26">
        <v>348.41367789999998</v>
      </c>
      <c r="F54" s="26">
        <v>162.86500000000001</v>
      </c>
      <c r="G54" s="26">
        <v>202.06738688000002</v>
      </c>
      <c r="H54" s="124">
        <v>14.99</v>
      </c>
      <c r="I54" s="360">
        <v>728.33606478000002</v>
      </c>
    </row>
    <row r="55" spans="1:9" ht="18.75" customHeight="1">
      <c r="A55" s="124"/>
      <c r="B55" s="124" t="s">
        <v>711</v>
      </c>
      <c r="C55" s="124"/>
      <c r="D55" s="124"/>
      <c r="E55" s="26">
        <v>1818</v>
      </c>
      <c r="F55" s="26">
        <v>774</v>
      </c>
      <c r="G55" s="26">
        <v>2</v>
      </c>
      <c r="H55" s="124">
        <v>19</v>
      </c>
      <c r="I55" s="360">
        <v>2613</v>
      </c>
    </row>
    <row r="56" spans="1:9" ht="18.75" customHeight="1">
      <c r="A56" s="124"/>
      <c r="B56" s="124" t="s">
        <v>736</v>
      </c>
      <c r="C56" s="124"/>
      <c r="D56" s="124"/>
      <c r="E56" s="26">
        <v>1526</v>
      </c>
      <c r="F56" s="26">
        <v>891</v>
      </c>
      <c r="G56" s="26">
        <v>0</v>
      </c>
      <c r="H56" s="124">
        <v>0</v>
      </c>
      <c r="I56" s="360">
        <v>2417</v>
      </c>
    </row>
    <row r="57" spans="1:9" ht="18.75" hidden="1" customHeight="1">
      <c r="A57" s="124"/>
      <c r="B57" s="124" t="s">
        <v>640</v>
      </c>
      <c r="C57" s="124"/>
      <c r="D57" s="124"/>
      <c r="E57" s="26">
        <v>0</v>
      </c>
      <c r="F57" s="26">
        <v>0</v>
      </c>
      <c r="G57" s="26">
        <v>0</v>
      </c>
      <c r="H57" s="124">
        <v>0</v>
      </c>
      <c r="I57" s="360">
        <v>0</v>
      </c>
    </row>
    <row r="58" spans="1:9" ht="5.0999999999999996" customHeight="1">
      <c r="A58" s="124"/>
      <c r="B58" s="124"/>
      <c r="C58" s="124"/>
      <c r="D58" s="124"/>
      <c r="E58" s="26"/>
      <c r="F58" s="26"/>
      <c r="G58" s="26"/>
      <c r="H58" s="124"/>
      <c r="I58" s="360"/>
    </row>
    <row r="59" spans="1:9" ht="7.5" customHeight="1" thickBot="1">
      <c r="A59" s="124"/>
      <c r="B59" s="215"/>
      <c r="C59" s="215"/>
      <c r="D59" s="215"/>
      <c r="E59" s="223"/>
      <c r="F59" s="223"/>
      <c r="G59" s="223"/>
      <c r="H59" s="223"/>
      <c r="I59" s="363"/>
    </row>
    <row r="60" spans="1:9" ht="20.7" customHeight="1" thickBot="1">
      <c r="A60" s="124"/>
      <c r="B60" s="229" t="s">
        <v>811</v>
      </c>
      <c r="C60" s="229"/>
      <c r="D60" s="229"/>
      <c r="E60" s="227">
        <v>3499.2838650864201</v>
      </c>
      <c r="F60" s="227">
        <v>1253.0007477568201</v>
      </c>
      <c r="G60" s="227">
        <v>-369.25999212292089</v>
      </c>
      <c r="H60" s="227">
        <v>28.126470700000006</v>
      </c>
      <c r="I60" s="366">
        <v>4411.1510914203209</v>
      </c>
    </row>
    <row r="61" spans="1:9" ht="15" customHeight="1">
      <c r="A61" s="124"/>
      <c r="B61" s="664" t="s">
        <v>812</v>
      </c>
      <c r="C61" s="124"/>
      <c r="D61" s="124"/>
      <c r="E61" s="125"/>
      <c r="F61" s="125"/>
      <c r="G61" s="125"/>
      <c r="H61" s="124"/>
      <c r="I61" s="360"/>
    </row>
    <row r="62" spans="1:9" ht="15.6">
      <c r="A62" s="124"/>
      <c r="B62" s="124"/>
      <c r="C62" s="124"/>
      <c r="D62" s="124"/>
      <c r="E62" s="125"/>
      <c r="F62" s="125"/>
      <c r="G62" s="125"/>
      <c r="H62" s="124"/>
      <c r="I62" s="360"/>
    </row>
    <row r="63" spans="1:9" ht="7.2" customHeight="1">
      <c r="A63" s="124"/>
      <c r="B63" s="124"/>
      <c r="C63" s="124"/>
      <c r="D63" s="124"/>
      <c r="E63" s="125"/>
      <c r="F63" s="125"/>
      <c r="G63" s="125"/>
      <c r="H63" s="124"/>
      <c r="I63" s="360"/>
    </row>
    <row r="64" spans="1:9" ht="9" customHeight="1">
      <c r="A64" s="124"/>
      <c r="B64" s="123"/>
      <c r="C64" s="124"/>
      <c r="D64" s="124"/>
      <c r="E64" s="125"/>
      <c r="F64" s="125"/>
      <c r="G64" s="125"/>
      <c r="H64" s="124"/>
      <c r="I64" s="360"/>
    </row>
    <row r="65" spans="1:9" ht="15.6">
      <c r="A65" s="123" t="s">
        <v>260</v>
      </c>
      <c r="B65" s="123" t="s">
        <v>957</v>
      </c>
      <c r="C65" s="124"/>
      <c r="D65" s="124"/>
      <c r="E65" s="125"/>
      <c r="F65" s="125"/>
      <c r="G65" s="125"/>
      <c r="H65" s="124"/>
      <c r="I65" s="360"/>
    </row>
    <row r="66" spans="1:9" ht="15.6">
      <c r="A66" s="124"/>
      <c r="B66" s="124" t="s">
        <v>49</v>
      </c>
      <c r="C66" s="124"/>
      <c r="D66" s="124"/>
      <c r="E66" s="26">
        <v>6209.6394284345197</v>
      </c>
      <c r="F66" s="26">
        <v>2898.9650662508798</v>
      </c>
      <c r="G66" s="26">
        <v>817.78769232000002</v>
      </c>
      <c r="H66" s="124">
        <v>0</v>
      </c>
      <c r="I66" s="360">
        <v>9927.3921870054</v>
      </c>
    </row>
    <row r="67" spans="1:9" ht="15.6">
      <c r="A67" s="124"/>
      <c r="B67" s="124" t="s">
        <v>38</v>
      </c>
      <c r="C67" s="124"/>
      <c r="D67" s="124"/>
      <c r="E67" s="26">
        <v>-5363.6085277699995</v>
      </c>
      <c r="F67" s="26">
        <v>-3015.7533582225801</v>
      </c>
      <c r="G67" s="26">
        <v>-1946.19763130194</v>
      </c>
      <c r="H67" s="124">
        <v>0</v>
      </c>
      <c r="I67" s="360">
        <v>-10325.55951729452</v>
      </c>
    </row>
    <row r="68" spans="1:9" ht="15.6">
      <c r="A68" s="124"/>
      <c r="B68" s="124" t="s">
        <v>9</v>
      </c>
      <c r="C68" s="124"/>
      <c r="D68" s="124"/>
      <c r="E68" s="26">
        <v>67.823791190000009</v>
      </c>
      <c r="F68" s="26">
        <v>48.336199149999999</v>
      </c>
      <c r="G68" s="26">
        <v>1.4237759699999999</v>
      </c>
      <c r="H68" s="26">
        <v>22.646000000000001</v>
      </c>
      <c r="I68" s="360">
        <v>140.22976631</v>
      </c>
    </row>
    <row r="69" spans="1:9" ht="15.6">
      <c r="A69" s="124"/>
      <c r="B69" s="124" t="s">
        <v>23</v>
      </c>
      <c r="C69" s="124"/>
      <c r="D69" s="124"/>
      <c r="E69" s="26">
        <v>-188.41587557</v>
      </c>
      <c r="F69" s="26">
        <v>-40.821025097181099</v>
      </c>
      <c r="G69" s="26">
        <v>-263.87597772093602</v>
      </c>
      <c r="H69" s="26">
        <v>-86.112499999999997</v>
      </c>
      <c r="I69" s="360">
        <v>-579.22537838811706</v>
      </c>
    </row>
    <row r="70" spans="1:9" ht="14.25" customHeight="1">
      <c r="A70" s="124"/>
      <c r="B70" s="127"/>
      <c r="C70" s="127"/>
      <c r="D70" s="127"/>
      <c r="E70" s="129"/>
      <c r="F70" s="129"/>
      <c r="G70" s="129"/>
      <c r="H70" s="127"/>
      <c r="I70" s="361"/>
    </row>
    <row r="71" spans="1:9" ht="12" customHeight="1">
      <c r="A71" s="124"/>
      <c r="B71" s="124"/>
      <c r="C71" s="124"/>
      <c r="D71" s="124"/>
      <c r="E71" s="125"/>
      <c r="F71" s="125"/>
      <c r="G71" s="125"/>
      <c r="H71" s="124"/>
      <c r="I71" s="360"/>
    </row>
    <row r="72" spans="1:9" ht="15.6">
      <c r="A72" s="124"/>
      <c r="B72" s="123" t="s">
        <v>124</v>
      </c>
      <c r="C72" s="124"/>
      <c r="D72" s="124"/>
      <c r="E72" s="125">
        <v>726.43881628452027</v>
      </c>
      <c r="F72" s="125">
        <v>-110.27311791888144</v>
      </c>
      <c r="G72" s="125">
        <v>-1390.862140732876</v>
      </c>
      <c r="H72" s="125">
        <v>-63.466499999999996</v>
      </c>
      <c r="I72" s="360">
        <v>-838.16294236723718</v>
      </c>
    </row>
    <row r="73" spans="1:9" ht="7.2" customHeight="1">
      <c r="A73" s="124"/>
      <c r="B73" s="123"/>
      <c r="C73" s="124"/>
      <c r="D73" s="124"/>
      <c r="E73" s="125"/>
      <c r="F73" s="125"/>
      <c r="G73" s="125"/>
      <c r="H73" s="124"/>
      <c r="I73" s="360">
        <v>0</v>
      </c>
    </row>
    <row r="74" spans="1:9" ht="15.6">
      <c r="A74" s="124"/>
      <c r="B74" s="124" t="s">
        <v>55</v>
      </c>
      <c r="C74" s="124"/>
      <c r="D74" s="124"/>
      <c r="E74" s="26">
        <v>6.2767889199999995</v>
      </c>
      <c r="F74" s="26">
        <v>90.538732664999998</v>
      </c>
      <c r="G74" s="26">
        <v>13.649005470000001</v>
      </c>
      <c r="H74" s="26">
        <v>12.164</v>
      </c>
      <c r="I74" s="360">
        <v>122.62852705500001</v>
      </c>
    </row>
    <row r="75" spans="1:9" ht="15.6">
      <c r="A75" s="124"/>
      <c r="B75" s="124" t="s">
        <v>93</v>
      </c>
      <c r="C75" s="124"/>
      <c r="D75" s="124"/>
      <c r="E75" s="26">
        <v>-217.72728794</v>
      </c>
      <c r="F75" s="26">
        <v>-14.779761361239991</v>
      </c>
      <c r="G75" s="26">
        <v>-14.900585000000035</v>
      </c>
      <c r="H75" s="26">
        <v>-13.577</v>
      </c>
      <c r="I75" s="360">
        <v>-261.98463430124002</v>
      </c>
    </row>
    <row r="76" spans="1:9" ht="15.6">
      <c r="A76" s="124"/>
      <c r="B76" s="124" t="s">
        <v>710</v>
      </c>
      <c r="C76" s="124"/>
      <c r="D76" s="124"/>
      <c r="E76" s="26">
        <v>0</v>
      </c>
      <c r="F76" s="26">
        <v>0</v>
      </c>
      <c r="G76" s="26">
        <v>-2182</v>
      </c>
      <c r="H76" s="26">
        <v>0</v>
      </c>
      <c r="I76" s="360">
        <v>-2182</v>
      </c>
    </row>
    <row r="77" spans="1:9" ht="15.6">
      <c r="A77" s="124"/>
      <c r="B77" s="127" t="s">
        <v>20</v>
      </c>
      <c r="C77" s="127"/>
      <c r="D77" s="127"/>
      <c r="E77" s="98">
        <v>-138.32868837200002</v>
      </c>
      <c r="F77" s="98">
        <v>-4.4495026922893706</v>
      </c>
      <c r="G77" s="98">
        <v>-7.5529024042189099E-5</v>
      </c>
      <c r="H77" s="98">
        <v>9.7999200000000002</v>
      </c>
      <c r="I77" s="361">
        <v>-131.9783465933134</v>
      </c>
    </row>
    <row r="78" spans="1:9" ht="18.600000000000001" customHeight="1">
      <c r="A78" s="124"/>
      <c r="B78" s="123" t="s">
        <v>954</v>
      </c>
      <c r="C78" s="124"/>
      <c r="D78" s="124"/>
      <c r="E78" s="26">
        <v>375.65962889252023</v>
      </c>
      <c r="F78" s="26">
        <v>-37.963649307410805</v>
      </c>
      <c r="G78" s="26">
        <v>-3574.1137957919</v>
      </c>
      <c r="H78" s="26">
        <v>-55.079579999999993</v>
      </c>
      <c r="I78" s="265">
        <v>-3291.4973962067907</v>
      </c>
    </row>
    <row r="79" spans="1:9" ht="17.100000000000001" customHeight="1">
      <c r="A79" s="124"/>
      <c r="B79" s="124" t="s">
        <v>128</v>
      </c>
      <c r="C79" s="124"/>
      <c r="D79" s="124"/>
      <c r="E79" s="26">
        <v>-174.26400000000001</v>
      </c>
      <c r="F79" s="26">
        <v>-5.1059999999999999</v>
      </c>
      <c r="G79" s="26">
        <v>0</v>
      </c>
      <c r="H79" s="124">
        <v>0</v>
      </c>
      <c r="I79" s="360">
        <v>-179.37</v>
      </c>
    </row>
    <row r="80" spans="1:9" ht="3" customHeight="1">
      <c r="A80" s="124"/>
      <c r="B80" s="124"/>
      <c r="C80" s="124"/>
      <c r="D80" s="124"/>
      <c r="E80" s="124"/>
      <c r="F80" s="124"/>
      <c r="G80" s="124"/>
      <c r="H80" s="124"/>
      <c r="I80" s="360">
        <v>0</v>
      </c>
    </row>
    <row r="81" spans="1:9" ht="16.2" thickBot="1">
      <c r="A81" s="124"/>
      <c r="B81" s="219" t="s">
        <v>607</v>
      </c>
      <c r="C81" s="215"/>
      <c r="D81" s="215"/>
      <c r="E81" s="215">
        <v>202.39562889252022</v>
      </c>
      <c r="F81" s="215">
        <v>-43.069649307410806</v>
      </c>
      <c r="G81" s="215">
        <v>-3574.1137957919</v>
      </c>
      <c r="H81" s="215">
        <v>-55.079579999999993</v>
      </c>
      <c r="I81" s="359">
        <v>-3469.8673962067905</v>
      </c>
    </row>
    <row r="82" spans="1:9" ht="5.7" customHeight="1">
      <c r="A82" s="124"/>
      <c r="B82" s="124"/>
      <c r="C82" s="124"/>
      <c r="D82" s="124"/>
      <c r="E82" s="125"/>
      <c r="F82" s="125"/>
      <c r="G82" s="125"/>
      <c r="H82" s="124"/>
      <c r="I82" s="360">
        <v>0</v>
      </c>
    </row>
    <row r="83" spans="1:9" ht="16.2" thickBot="1">
      <c r="A83" s="124"/>
      <c r="B83" s="219" t="s">
        <v>265</v>
      </c>
      <c r="C83" s="215"/>
      <c r="D83" s="215"/>
      <c r="E83" s="215">
        <v>202.39562889252022</v>
      </c>
      <c r="F83" s="215">
        <v>-43.069649307410806</v>
      </c>
      <c r="G83" s="215">
        <v>-1392.1137957919</v>
      </c>
      <c r="H83" s="215">
        <v>-55.079579999999993</v>
      </c>
      <c r="I83" s="359">
        <v>-1287.8673962067905</v>
      </c>
    </row>
    <row r="84" spans="1:9" ht="15.6">
      <c r="A84" s="124"/>
      <c r="B84" s="124"/>
      <c r="C84" s="124"/>
      <c r="D84" s="124"/>
      <c r="E84" s="125"/>
      <c r="F84" s="125"/>
      <c r="G84" s="125"/>
      <c r="H84" s="124"/>
      <c r="I84" s="360"/>
    </row>
    <row r="85" spans="1:9" ht="17.399999999999999" hidden="1">
      <c r="A85" s="124"/>
      <c r="B85" s="592"/>
      <c r="C85" s="124"/>
      <c r="D85" s="124"/>
      <c r="E85" s="125"/>
      <c r="F85" s="125"/>
      <c r="G85" s="125"/>
      <c r="H85" s="124"/>
      <c r="I85" s="360"/>
    </row>
    <row r="86" spans="1:9" ht="15.6">
      <c r="A86" s="124"/>
      <c r="B86" s="123" t="s">
        <v>1</v>
      </c>
      <c r="C86" s="124"/>
      <c r="D86" s="124"/>
      <c r="E86" s="125"/>
      <c r="F86" s="125"/>
      <c r="G86" s="125"/>
      <c r="H86" s="124"/>
      <c r="I86" s="360"/>
    </row>
    <row r="87" spans="1:9" ht="7.2" customHeight="1">
      <c r="A87" s="124"/>
      <c r="B87" s="124"/>
      <c r="C87" s="124"/>
      <c r="D87" s="124"/>
      <c r="E87" s="26"/>
      <c r="F87" s="26"/>
      <c r="G87" s="26"/>
      <c r="H87" s="26"/>
      <c r="I87" s="360"/>
    </row>
    <row r="88" spans="1:9" ht="15.6">
      <c r="A88" s="124"/>
      <c r="B88" s="124" t="s">
        <v>109</v>
      </c>
      <c r="C88" s="124"/>
      <c r="D88" s="124"/>
      <c r="E88" s="26">
        <v>13097.120517841</v>
      </c>
      <c r="F88" s="26">
        <v>4284.3224020783309</v>
      </c>
      <c r="G88" s="26">
        <v>3660.4225796596102</v>
      </c>
      <c r="H88" s="26">
        <v>171.272939877</v>
      </c>
      <c r="I88" s="360">
        <v>21212.138439455943</v>
      </c>
    </row>
    <row r="89" spans="1:9" ht="8.25" customHeight="1">
      <c r="A89" s="124"/>
      <c r="B89" s="124"/>
      <c r="C89" s="124"/>
      <c r="D89" s="124"/>
      <c r="E89" s="26"/>
      <c r="F89" s="26"/>
      <c r="G89" s="26"/>
      <c r="H89" s="26"/>
      <c r="I89" s="360"/>
    </row>
    <row r="90" spans="1:9" ht="15.6">
      <c r="A90" s="124"/>
      <c r="B90" s="124" t="s">
        <v>33</v>
      </c>
      <c r="C90" s="124"/>
      <c r="D90" s="124"/>
      <c r="E90" s="26">
        <v>3136.0514919123407</v>
      </c>
      <c r="F90" s="26">
        <v>754.06331279136975</v>
      </c>
      <c r="G90" s="26">
        <v>522.96007778010789</v>
      </c>
      <c r="H90" s="26">
        <v>1146.5812254135751</v>
      </c>
      <c r="I90" s="360">
        <v>5559.6561078973937</v>
      </c>
    </row>
    <row r="91" spans="1:9" ht="15.6">
      <c r="A91" s="124"/>
      <c r="B91" s="127" t="s">
        <v>6</v>
      </c>
      <c r="C91" s="127"/>
      <c r="D91" s="127"/>
      <c r="E91" s="129"/>
      <c r="F91" s="129"/>
      <c r="G91" s="129"/>
      <c r="H91" s="127"/>
      <c r="I91" s="361">
        <v>2134</v>
      </c>
    </row>
    <row r="92" spans="1:9" ht="16.2" thickBot="1">
      <c r="A92" s="124"/>
      <c r="B92" s="230" t="s">
        <v>104</v>
      </c>
      <c r="C92" s="230"/>
      <c r="D92" s="230"/>
      <c r="E92" s="231"/>
      <c r="F92" s="231"/>
      <c r="G92" s="231"/>
      <c r="H92" s="230"/>
      <c r="I92" s="370">
        <v>7693.6561078973937</v>
      </c>
    </row>
    <row r="93" spans="1:9" ht="15.6">
      <c r="A93" s="124"/>
      <c r="B93" s="124"/>
      <c r="C93" s="124"/>
      <c r="D93" s="124"/>
      <c r="E93" s="125"/>
      <c r="F93" s="125"/>
      <c r="G93" s="125"/>
      <c r="H93" s="124"/>
      <c r="I93" s="360"/>
    </row>
    <row r="94" spans="1:9" ht="18" customHeight="1">
      <c r="A94" s="124"/>
      <c r="B94" s="3"/>
      <c r="C94" s="3"/>
      <c r="D94" s="3"/>
      <c r="E94" s="6"/>
      <c r="F94" s="6"/>
      <c r="G94" s="6"/>
      <c r="H94" s="3"/>
      <c r="I94" s="591"/>
    </row>
    <row r="95" spans="1:9" ht="15.75" customHeight="1">
      <c r="A95" s="124"/>
      <c r="B95" s="124" t="s">
        <v>125</v>
      </c>
      <c r="C95" s="124"/>
      <c r="D95" s="124"/>
      <c r="E95" s="26">
        <v>790.45061805159401</v>
      </c>
      <c r="F95" s="26">
        <v>94.473995360000117</v>
      </c>
      <c r="G95" s="26">
        <v>-905.68942524550994</v>
      </c>
      <c r="H95" s="26">
        <v>-118.27827243</v>
      </c>
      <c r="I95" s="360">
        <v>-140.04308426391583</v>
      </c>
    </row>
    <row r="96" spans="1:9" ht="15.75" customHeight="1">
      <c r="A96" s="124"/>
      <c r="B96" s="124" t="s">
        <v>118</v>
      </c>
      <c r="C96" s="124"/>
      <c r="D96" s="124"/>
      <c r="E96" s="26">
        <v>-1598.5652424900002</v>
      </c>
      <c r="F96" s="26">
        <v>-220.209</v>
      </c>
      <c r="G96" s="26">
        <v>-568.15326736375698</v>
      </c>
      <c r="H96" s="26">
        <v>-5</v>
      </c>
      <c r="I96" s="360">
        <v>-2391.9275098537573</v>
      </c>
    </row>
    <row r="97" spans="1:9" ht="15.75" customHeight="1">
      <c r="A97" s="124"/>
      <c r="B97" s="124" t="s">
        <v>441</v>
      </c>
      <c r="C97" s="124"/>
      <c r="D97" s="124"/>
      <c r="E97" s="26">
        <v>776.7949614800001</v>
      </c>
      <c r="F97" s="697">
        <v>-0.12400000000002365</v>
      </c>
      <c r="G97" s="697">
        <v>126.19200000000001</v>
      </c>
      <c r="H97" s="124">
        <v>-0.22649999999998727</v>
      </c>
      <c r="I97" s="360">
        <v>902.63646148000009</v>
      </c>
    </row>
    <row r="98" spans="1:9" ht="3.75" customHeight="1" thickBot="1">
      <c r="A98" s="124"/>
      <c r="B98" s="215"/>
      <c r="C98" s="215"/>
      <c r="D98" s="215"/>
      <c r="E98" s="217"/>
      <c r="F98" s="217"/>
      <c r="G98" s="217"/>
      <c r="H98" s="215"/>
      <c r="I98" s="363">
        <v>0</v>
      </c>
    </row>
    <row r="99" spans="1:9" ht="15.75" customHeight="1">
      <c r="A99" s="124"/>
      <c r="B99" s="232" t="s">
        <v>105</v>
      </c>
      <c r="C99" s="232"/>
      <c r="D99" s="232"/>
      <c r="E99" s="233">
        <v>1193.3190428002299</v>
      </c>
      <c r="F99" s="233">
        <v>222.20849999999999</v>
      </c>
      <c r="G99" s="233">
        <v>562.70726736375696</v>
      </c>
      <c r="H99" s="124">
        <v>0</v>
      </c>
      <c r="I99" s="371">
        <v>1978.2348101639868</v>
      </c>
    </row>
    <row r="100" spans="1:9" ht="3" customHeight="1" thickBot="1">
      <c r="A100" s="124"/>
      <c r="B100" s="215"/>
      <c r="C100" s="215"/>
      <c r="D100" s="215"/>
      <c r="E100" s="217"/>
      <c r="F100" s="217"/>
      <c r="G100" s="217"/>
      <c r="H100" s="215"/>
      <c r="I100" s="363">
        <v>0</v>
      </c>
    </row>
    <row r="101" spans="1:9" ht="15.6">
      <c r="A101" s="124"/>
      <c r="B101" s="124" t="s">
        <v>11</v>
      </c>
      <c r="C101" s="124"/>
      <c r="D101" s="124"/>
      <c r="E101" s="26">
        <v>313.30482315</v>
      </c>
      <c r="F101" s="26">
        <v>134.33199999999999</v>
      </c>
      <c r="G101" s="26">
        <v>256</v>
      </c>
      <c r="H101" s="124">
        <v>0</v>
      </c>
      <c r="I101" s="360">
        <v>702.63682315000005</v>
      </c>
    </row>
    <row r="102" spans="1:9" ht="15.6">
      <c r="A102" s="124"/>
      <c r="B102" s="124" t="s">
        <v>711</v>
      </c>
      <c r="C102" s="124"/>
      <c r="D102" s="124"/>
      <c r="E102" s="26">
        <v>1635</v>
      </c>
      <c r="F102" s="26">
        <v>723</v>
      </c>
      <c r="G102" s="26">
        <v>626</v>
      </c>
      <c r="H102" s="124">
        <v>0</v>
      </c>
      <c r="I102" s="360">
        <v>2984</v>
      </c>
    </row>
    <row r="103" spans="1:9" ht="17.7" customHeight="1">
      <c r="A103" s="124"/>
      <c r="B103" s="124" t="s">
        <v>736</v>
      </c>
      <c r="C103" s="124"/>
      <c r="D103" s="124"/>
      <c r="E103" s="26">
        <v>1331</v>
      </c>
      <c r="F103" s="26">
        <v>883</v>
      </c>
      <c r="G103" s="26">
        <v>590</v>
      </c>
      <c r="H103" s="124">
        <v>0</v>
      </c>
      <c r="I103" s="360">
        <v>2804</v>
      </c>
    </row>
    <row r="104" spans="1:9" ht="17.100000000000001" customHeight="1">
      <c r="A104" s="124"/>
      <c r="B104" s="124" t="s">
        <v>960</v>
      </c>
      <c r="C104" s="124"/>
      <c r="D104" s="124"/>
      <c r="E104" s="26">
        <v>0</v>
      </c>
      <c r="F104" s="26">
        <v>0</v>
      </c>
      <c r="G104" s="26">
        <v>2209</v>
      </c>
      <c r="H104" s="124">
        <v>0</v>
      </c>
      <c r="I104" s="360">
        <v>2209</v>
      </c>
    </row>
    <row r="105" spans="1:9" ht="5.0999999999999996" customHeight="1" thickBot="1">
      <c r="A105" s="124"/>
      <c r="B105" s="215"/>
      <c r="C105" s="215"/>
      <c r="D105" s="215"/>
      <c r="E105" s="217"/>
      <c r="F105" s="217"/>
      <c r="G105" s="217"/>
      <c r="H105" s="215"/>
      <c r="I105" s="363"/>
    </row>
    <row r="106" spans="1:9" ht="20.399999999999999" customHeight="1">
      <c r="A106" s="124"/>
      <c r="B106" s="232" t="s">
        <v>811</v>
      </c>
      <c r="C106" s="232"/>
      <c r="D106" s="232"/>
      <c r="E106" s="232">
        <v>1038.7436394345202</v>
      </c>
      <c r="F106" s="232">
        <v>24.058882081118554</v>
      </c>
      <c r="G106" s="232">
        <v>-1134.862140732876</v>
      </c>
      <c r="H106" s="232">
        <v>-63.466499999999996</v>
      </c>
      <c r="I106" s="372">
        <v>-134.52611921723712</v>
      </c>
    </row>
    <row r="107" spans="1:9" ht="3" customHeight="1" thickBot="1">
      <c r="A107" s="124"/>
      <c r="B107" s="215"/>
      <c r="C107" s="215"/>
      <c r="D107" s="215"/>
      <c r="E107" s="217"/>
      <c r="F107" s="217"/>
      <c r="G107" s="217"/>
      <c r="H107" s="215"/>
      <c r="I107" s="363"/>
    </row>
    <row r="108" spans="1:9" ht="15.6">
      <c r="A108" s="124"/>
      <c r="B108" s="664" t="s">
        <v>812</v>
      </c>
      <c r="C108" s="455"/>
      <c r="D108" s="130"/>
      <c r="E108" s="125"/>
      <c r="F108" s="125"/>
      <c r="G108" s="125"/>
      <c r="H108" s="125"/>
      <c r="I108" s="126"/>
    </row>
    <row r="109" spans="1:9" ht="15.6">
      <c r="A109" s="124"/>
      <c r="B109" s="455"/>
      <c r="C109" s="455"/>
      <c r="D109" s="130"/>
      <c r="E109" s="125"/>
      <c r="F109" s="125"/>
      <c r="G109" s="125"/>
      <c r="H109" s="124"/>
      <c r="I109" s="126"/>
    </row>
    <row r="111" spans="1:9" ht="25.5" customHeight="1"/>
    <row r="113" ht="25.35" customHeight="1"/>
    <row r="114" ht="26.7" customHeight="1"/>
  </sheetData>
  <customSheetViews>
    <customSheetView guid="{24C5F6D1-AC73-4939-BE3B-CE6EF1966359}" printArea="1" hiddenRows="1" topLeftCell="A42">
      <selection activeCell="H51" sqref="H51"/>
      <rowBreaks count="1" manualBreakCount="1">
        <brk id="110" max="8" man="1"/>
      </rowBreaks>
      <pageMargins left="0.47244094488188981" right="0.27559055118110237" top="0.23622047244094491" bottom="0.19685039370078741" header="0.23622047244094491" footer="0.19685039370078741"/>
      <pageSetup paperSize="9" scale="56" orientation="portrait" r:id="rId1"/>
      <headerFooter alignWithMargins="0"/>
    </customSheetView>
    <customSheetView guid="{AEAF5D03-0CD3-48DD-91C0-E80B9C3D78F9}" scale="80" printArea="1" topLeftCell="A33">
      <selection activeCell="I43" sqref="I43"/>
      <rowBreaks count="1" manualBreakCount="1">
        <brk id="109" max="8" man="1"/>
      </rowBreaks>
      <pageMargins left="0.47244094488188981" right="0.27559055118110237" top="0.23622047244094491" bottom="0.19685039370078741" header="0.23622047244094491" footer="0.19685039370078741"/>
      <pageSetup paperSize="9" scale="56" orientation="portrait" r:id="rId2"/>
      <headerFooter alignWithMargins="0"/>
    </customSheetView>
    <customSheetView guid="{505E04CA-24D9-4382-A744-2C436DB5964A}" scale="60" showPageBreaks="1" showGridLines="0" fitToPage="1" printArea="1" view="pageBreakPreview">
      <selection activeCell="I58" sqref="I58"/>
      <pageMargins left="0.47244094488188981" right="0.27559055118110237" top="0.23622047244094491" bottom="0.19685039370078741" header="0.23622047244094491" footer="0.19685039370078741"/>
      <pageSetup paperSize="9" scale="58" orientation="portrait" r:id="rId3"/>
      <headerFooter alignWithMargins="0"/>
    </customSheetView>
  </customSheetViews>
  <mergeCells count="1">
    <mergeCell ref="E13:F13"/>
  </mergeCells>
  <phoneticPr fontId="23" type="noConversion"/>
  <pageMargins left="0.47244094488188981" right="0.27559055118110237" top="0.23622047244094491" bottom="0.19685039370078741" header="0.23622047244094491" footer="0.19685039370078741"/>
  <pageSetup paperSize="9" scale="56" orientation="portrait" r:id="rId4"/>
  <headerFooter alignWithMargins="0"/>
  <rowBreaks count="1" manualBreakCount="1">
    <brk id="110" max="8" man="1"/>
  </rowBreaks>
  <customProperties>
    <customPr name="SheetOptions" r:id="rId5"/>
  </customProperties>
  <drawing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23</vt:i4>
      </vt:variant>
    </vt:vector>
  </HeadingPairs>
  <TitlesOfParts>
    <vt:vector size="45" baseType="lpstr">
      <vt:lpstr>Stat of fin pos</vt:lpstr>
      <vt:lpstr>Statement of profit or loss</vt:lpstr>
      <vt:lpstr>Stat of comp inc</vt:lpstr>
      <vt:lpstr>Equity </vt:lpstr>
      <vt:lpstr>Cash Flow</vt:lpstr>
      <vt:lpstr>PR Notes</vt:lpstr>
      <vt:lpstr>Segmental 2026</vt:lpstr>
      <vt:lpstr>Segmental 2025</vt:lpstr>
      <vt:lpstr>Platinum</vt:lpstr>
      <vt:lpstr>Ferrous 2026</vt:lpstr>
      <vt:lpstr>Ferrous 2025</vt:lpstr>
      <vt:lpstr>Corporate</vt:lpstr>
      <vt:lpstr>Pr note 3-6</vt:lpstr>
      <vt:lpstr>PR note 7</vt:lpstr>
      <vt:lpstr>Pr Note 8-9</vt:lpstr>
      <vt:lpstr>Pr note 10-14</vt:lpstr>
      <vt:lpstr>Pr note 15</vt:lpstr>
      <vt:lpstr>Pr note 16-20</vt:lpstr>
      <vt:lpstr>Pr  Note 21</vt:lpstr>
      <vt:lpstr>PR Note 22 - 23</vt:lpstr>
      <vt:lpstr>PR Note 23</vt:lpstr>
      <vt:lpstr>PR Note 24 - 26</vt:lpstr>
      <vt:lpstr>'Cash Flow'!Print_Area</vt:lpstr>
      <vt:lpstr>Corporate!Print_Area</vt:lpstr>
      <vt:lpstr>'Equity '!Print_Area</vt:lpstr>
      <vt:lpstr>'Ferrous 2025'!Print_Area</vt:lpstr>
      <vt:lpstr>'Ferrous 2026'!Print_Area</vt:lpstr>
      <vt:lpstr>Platinum!Print_Area</vt:lpstr>
      <vt:lpstr>'Pr  Note 21'!Print_Area</vt:lpstr>
      <vt:lpstr>'Pr note 10-14'!Print_Area</vt:lpstr>
      <vt:lpstr>'Pr note 15'!Print_Area</vt:lpstr>
      <vt:lpstr>'Pr note 16-20'!Print_Area</vt:lpstr>
      <vt:lpstr>'PR Note 22 - 23'!Print_Area</vt:lpstr>
      <vt:lpstr>'PR Note 23'!Print_Area</vt:lpstr>
      <vt:lpstr>'PR Note 24 - 26'!Print_Area</vt:lpstr>
      <vt:lpstr>'Pr note 3-6'!Print_Area</vt:lpstr>
      <vt:lpstr>'PR note 7'!Print_Area</vt:lpstr>
      <vt:lpstr>'Pr Note 8-9'!Print_Area</vt:lpstr>
      <vt:lpstr>'PR Notes'!Print_Area</vt:lpstr>
      <vt:lpstr>'Segmental 2025'!Print_Area</vt:lpstr>
      <vt:lpstr>'Segmental 2026'!Print_Area</vt:lpstr>
      <vt:lpstr>'Stat of comp inc'!Print_Area</vt:lpstr>
      <vt:lpstr>'Stat of fin pos'!Print_Area</vt:lpstr>
      <vt:lpstr>'Statement of profit or loss'!Print_Area</vt:lpstr>
      <vt:lpstr>'Stat of fin pos'!Print_Titles</vt:lpstr>
    </vt:vector>
  </TitlesOfParts>
  <Company>Avmin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Accounts Dept</dc:creator>
  <cp:lastModifiedBy>Derishan Veerappa</cp:lastModifiedBy>
  <cp:lastPrinted>2026-08-21T12:36:46Z</cp:lastPrinted>
  <dcterms:created xsi:type="dcterms:W3CDTF">1998-12-18T07:53:23Z</dcterms:created>
  <dcterms:modified xsi:type="dcterms:W3CDTF">2026-09-03T12:04:53Z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